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60" yWindow="36" windowWidth="11352" windowHeight="9912"/>
  </bookViews>
  <sheets>
    <sheet name="TROŠKOVNIK-Sanacija vanjske hid" sheetId="6" r:id="rId1"/>
  </sheets>
  <definedNames>
    <definedName name="_xlnm.Print_Titles" localSheetId="0">'TROŠKOVNIK-Sanacija vanjske hid'!$87:$87</definedName>
    <definedName name="_xlnm.Print_Area" localSheetId="0">'TROŠKOVNIK-Sanacija vanjske hid'!$A$1:$F$382</definedName>
  </definedNames>
  <calcPr calcId="124519"/>
</workbook>
</file>

<file path=xl/calcChain.xml><?xml version="1.0" encoding="utf-8"?>
<calcChain xmlns="http://schemas.openxmlformats.org/spreadsheetml/2006/main">
  <c r="D269" i="6"/>
  <c r="D255"/>
  <c r="D233"/>
  <c r="D229"/>
  <c r="D217"/>
  <c r="D213"/>
  <c r="F211"/>
  <c r="F212"/>
  <c r="F215"/>
  <c r="F216"/>
  <c r="F62"/>
  <c r="F61"/>
  <c r="D355"/>
  <c r="D360"/>
</calcChain>
</file>

<file path=xl/sharedStrings.xml><?xml version="1.0" encoding="utf-8"?>
<sst xmlns="http://schemas.openxmlformats.org/spreadsheetml/2006/main" count="404" uniqueCount="279">
  <si>
    <t>-ručni iskop 20%</t>
  </si>
  <si>
    <t>-strojni iskop 80%</t>
  </si>
  <si>
    <t>Naputak uz troškovnik</t>
  </si>
  <si>
    <t>Nabava, doprema i ugradnja vodovodnih cijevi.</t>
  </si>
  <si>
    <t>Obračun po m' obilježene trase cjevovoda.</t>
  </si>
  <si>
    <t>Stavkama su obuhvaćena i potrebna iznalaženja</t>
  </si>
  <si>
    <t xml:space="preserve">Obračun po kompletu isporučene dokumentacije </t>
  </si>
  <si>
    <t>Jed. cijena</t>
  </si>
  <si>
    <t>Jed, mjere</t>
  </si>
  <si>
    <t>Ukupno</t>
  </si>
  <si>
    <t>Uređenje gradilišta i osiguranje nesmetanog odvijanja prometa vozila i pješaka. Stavka obuhvaća dovoz, postavljanje u pogonsko stanje, demontiranje i odvoz svih uređaja, postrojenja, pribora, građevinskih strojeva, transportnih sredstava, oplata, ukrućenja, uređaja opskrbe, prostorija za smještaj i rukovođenje radova opisanih projektom. Stavka nadalje obuhvaća i uređenje gradilišta i dovođenje u prvobitno stanje površina lokacija korištenih kao radne i skladišne površine. U ove radove ubraja se i obnova svih korištenih pristupa i cesta do lokacije gradilišta, korištenje privremenih deponija, priključaka vode i struje i sl.</t>
  </si>
  <si>
    <t>Obračun po m'  trase cjevovoda.</t>
  </si>
  <si>
    <t>Obračun po m'  izmještene instalacije.</t>
  </si>
  <si>
    <t>Obračun po komadu posječenog stabla.</t>
  </si>
  <si>
    <t>Obračun po komadu kućnog priključka</t>
  </si>
  <si>
    <t>kpl</t>
  </si>
  <si>
    <t>Materijal za PE cijevi (uključivo EF komadi):</t>
  </si>
  <si>
    <t>kom</t>
  </si>
  <si>
    <t>Uključena izrada geodetskih elaborata snimljenog stanja izmještenih instalacija (Navedene količine su orjentacijske, stvarne količine utvrdit će nadzorni inženjer na terenu):</t>
  </si>
  <si>
    <t>*</t>
  </si>
  <si>
    <t>m</t>
  </si>
  <si>
    <t>plinski priključci</t>
  </si>
  <si>
    <t>telekomunikacijski priključci</t>
  </si>
  <si>
    <t xml:space="preserve"> - ručno 20%</t>
  </si>
  <si>
    <t xml:space="preserve"> - strojno 80%</t>
  </si>
  <si>
    <r>
      <t xml:space="preserve"> - </t>
    </r>
    <r>
      <rPr>
        <sz val="10"/>
        <rFont val="Symbol"/>
        <family val="1"/>
        <charset val="2"/>
      </rPr>
      <t>F</t>
    </r>
    <r>
      <rPr>
        <sz val="10"/>
        <rFont val="Arial"/>
        <family val="2"/>
        <charset val="238"/>
      </rPr>
      <t xml:space="preserve"> 11 - 20 cm                       </t>
    </r>
  </si>
  <si>
    <r>
      <t xml:space="preserve"> - </t>
    </r>
    <r>
      <rPr>
        <sz val="10"/>
        <rFont val="Symbol"/>
        <family val="1"/>
        <charset val="2"/>
      </rPr>
      <t>F</t>
    </r>
    <r>
      <rPr>
        <sz val="10"/>
        <rFont val="Arial"/>
        <family val="2"/>
        <charset val="238"/>
      </rPr>
      <t xml:space="preserve"> 21 - 30 cm                     </t>
    </r>
  </si>
  <si>
    <t xml:space="preserve">Radovi na razbijanju postojećih zasunskih komora izrađenih iz armiranog betona debljine zidova 25 cm, donje ploče debljine 30 cm i gornje ploče debljine 20 cm. Elemente ugrađene u komore(šesterokutni vodovodni poklopac s okvirom - 1 kom/komori, ljev. želj. penjalice - 6 kom/komori) potrebno je očistiti i predati investitoru. Sav materijal od razbijanja komora potrebno je odvesti na deponiju udaljenu do 5 km.  </t>
  </si>
  <si>
    <t xml:space="preserve">Obračun po m' položene trake u rovu.  </t>
  </si>
  <si>
    <t>Obračun po komadu zasunske komore</t>
  </si>
  <si>
    <t>Radovi na demontaži postojećih fazonskih komada i armatura iz postojećih zasunskih komora. Svi elementi su lijevano-željezni sa standardnim prirubničkim spojem. Nakon demontaže sve elemente je potrebno predati investitoru te evidentirati zapisnički.</t>
  </si>
  <si>
    <t>Obračun po komadu demontiranog fazonskog elementa(armature)</t>
  </si>
  <si>
    <t>Montažni radovi</t>
  </si>
  <si>
    <r>
      <t>m</t>
    </r>
    <r>
      <rPr>
        <vertAlign val="superscript"/>
        <sz val="10"/>
        <rFont val="Arial"/>
        <family val="2"/>
        <charset val="238"/>
      </rPr>
      <t>2</t>
    </r>
  </si>
  <si>
    <r>
      <t>m</t>
    </r>
    <r>
      <rPr>
        <vertAlign val="superscript"/>
        <sz val="10"/>
        <rFont val="Arial"/>
        <family val="2"/>
        <charset val="238"/>
      </rPr>
      <t>3</t>
    </r>
  </si>
  <si>
    <t>Nakon polaganja i djelomično zatrpanog cjevovoda, pristupiti tlačnom ispitivanju cjevovoda prema opisu u posebnim tehničkim uvjetima izvedbe cjevovoda. Cijenom obuhvaćena dobava potrebne vode te sav alat, strojevi, pomoćni materijal i rad. Na tlačnoj probi obavezno mora biti prisutan predstavnik investora, pa je o planiranom početku probe potrebno obavijestiti distributera.</t>
  </si>
  <si>
    <t>Nakon komplet zatrpanog cjevovoda i ispitanog treba pristupiti ispiranju cjevovoda prema opisu u posebnim tehničkim uvjetima izvedbe cjevovoda. Cijenom obuhvaćena dobava potrebne vode - trostruki volumen cjevovoda, te sav alat, strojevi, pomoćni materijal i rad.</t>
  </si>
  <si>
    <t>Obračun po ugrađenom komadu.</t>
  </si>
  <si>
    <t>Tlačno ispitivanje</t>
  </si>
  <si>
    <t>Obračun po m' ispitanog cjevovoda.</t>
  </si>
  <si>
    <t>Ispiranje cjevovoda</t>
  </si>
  <si>
    <t>Obračun po m' ispranog cjevovoda.</t>
  </si>
  <si>
    <t>Završni radovi i ostalo</t>
  </si>
  <si>
    <t>UKUPNO:</t>
  </si>
  <si>
    <t>Dezinfekcija cjevovoda</t>
  </si>
  <si>
    <t>Nakon ispiranja cjevovoda treba pristupiti dezinfekcijicjevovoda prema priloženim tehničkim uvjetima i posebnim uputstvima sanitarne i vodoprivredne inspekcije. Cijena obuhvaća sav alat, strojeve, pomoćni materijal i rad.</t>
  </si>
  <si>
    <t>Obračun po m' dezinfekcije cjevovoda.</t>
  </si>
  <si>
    <t>Izvoditelj je dužan izvesti pomoćna sredstva za rad kao što su skele, oplate, ograde, skladišta,</t>
  </si>
  <si>
    <t>dizalice, dobaviti i postaviti strojeve, alat i potreban pribor, itd., te poduzeti sve potrebne mjere</t>
  </si>
  <si>
    <t>sigurnosti, tako da ne dođe do nikakvih smetnji i opasnosti po život i zdravlje zaposlenih radnika,</t>
  </si>
  <si>
    <t>osoblja i prolaznika.</t>
  </si>
  <si>
    <t>Nadzor za čuvanje građevine, gradilišta, svih postrojenja, alata i materijala, kako svoga, tako i</t>
  </si>
  <si>
    <t>ostalih kooperanata, pada u dužnost i na teret izvoditelja radova.</t>
  </si>
  <si>
    <t>Izvoditelj je dužan radove izvesti uz sve potrebne mjere sigurnosti, tako da ne dođe do nikakvih</t>
  </si>
  <si>
    <t>smetnji i opasnosti po život i zdravlje zaposlenih radnika, osoblja i prolaznika, odnosno smetnji</t>
  </si>
  <si>
    <t>Iskop zemlje III kategorije za rovove cjevovoda širine po normalnim profilima i dubine po projektu. Iskop se uglavnom predviđa strojno pomoću prikladne mehanizacije (bagera ili rovokopača), dok se ručno predviđa samo na mjestima gdje se iskop ne može izvršiti mehanizacijom (gdje smetaju postojeći podzemni objekti kao plinovod, kablovi, kanalizacija i dr.).</t>
  </si>
  <si>
    <t>NAPUTAK: Predviđeno 100% razupiranja. Stvarnu potrebu za razupiranjem utvrdit će nadzorni inženjer vizualnim pregledom iskopanog rova.</t>
  </si>
  <si>
    <t>PDV(25%):</t>
  </si>
  <si>
    <t>Obračun po kompletu ispitivanja</t>
  </si>
  <si>
    <t>ili oštećenja susjednih objekata. Svaka eventualna šteta koja bi bila prouzročena prolazniku  ili</t>
  </si>
  <si>
    <t>na susjednoj građevini, cesti uslijed kopanja, miniranja, postavljanja skele i sl., pada na teret</t>
  </si>
  <si>
    <t>treba obuhvatiti i obnovu srušenih ograda, cestovnih propusta, rigola i rubnjaka, te kućnih prilaza s</t>
  </si>
  <si>
    <t>propustima jaraka.</t>
  </si>
  <si>
    <t>Jedinične cijene pojedinih stavki troškovnika sadržavaju troškove za posve dogotovljen rad tj.</t>
  </si>
  <si>
    <t>materijal, pomoćna sredstva kao što su voda, električna struja, alat, oplata, skela ili slično,</t>
  </si>
  <si>
    <t>za svu radnu snagu, za sve pripremne radove kao npr. postavljanje baraka i postrojenja, uključivo</t>
  </si>
  <si>
    <t>s demontažom i otpremom s gradilišta nakon završetka radova, pristupne putove na radilište i dr.</t>
  </si>
  <si>
    <t>i za sve troškove koji se pojave u bilo kojem obliku za potrebe gradnje. Čišćenje i uređenje</t>
  </si>
  <si>
    <t>gradilišta također je sadržano u jediničnim cijenama.</t>
  </si>
  <si>
    <t>za nejasne stavke i provjeriti dokaznicu mjera, te na vrijeme (tj. prije davanja ponude) dati svoje</t>
  </si>
  <si>
    <t>Prije davanja ponude izvoditelj radova mora obavezno pregledati projekte, te zatražiti objašnjenje</t>
  </si>
  <si>
    <t>primjedbe, jer se kasnije primjedbe neće uzimati u obzir. Ponudom obuhvatiti potrebne troškove na</t>
  </si>
  <si>
    <t>nije potpun, izvoditelj je dužan izvesti radove prema pravilima građenja i postojećim uzancama, a da</t>
  </si>
  <si>
    <t>ni s tog naslova nema pravo na bilo kakvu odštetu ili promjenu jedinične cijene dane u troškovniku,</t>
  </si>
  <si>
    <t>Obračunavanje radova provodi se prema tehničkim normativima i njihovim dopunama. Za slučaj da</t>
  </si>
  <si>
    <t>opis pojedinih radova u troškovniku, po mišljenju izvoditelja ili bilo kojeg zainteresiranog trećeg lica</t>
  </si>
  <si>
    <t>osim ako to nije posebnim podneskom naglasio prilikom davanja ponude. U slučaju nedovoljno li</t>
  </si>
  <si>
    <t>nejasno opisanog načina, vrijede obračunavanja prema građevinskim normama iz 1952. godine i</t>
  </si>
  <si>
    <t>njihovim kasnijim dopunama. Za sav upotrebljeni materijal mjerodavne su važeće hrvatske norme</t>
  </si>
  <si>
    <t>(HRN), a u slučaju nepostojanja redoslijedom ISO, IEC, DIN, VDE, BS, ASTM, ASME, ANSI, AISI.</t>
  </si>
  <si>
    <t>i poteškoće kod mimoilaženja s postojećim instalacijama, ispitivanja i atesti za dokaz kvaliteta</t>
  </si>
  <si>
    <t>ugrađenog materijala, zastoji kod ispitivanja i prespajanja cjevovoda, te osiguranje nedostatnih</t>
  </si>
  <si>
    <t>pristupnih puteva.</t>
  </si>
  <si>
    <t>Izvoditelj u potpunosti odgovara za ispravnost izvršene isporuke i odgovoran je za eventualno loš</t>
  </si>
  <si>
    <t>rad i loš kvalitet dobave, bilo za nabavku iz trgovačke mreže ili od kooperanata.</t>
  </si>
  <si>
    <t>Kod ugradbe svih dobavljenih predmeta mora se posvetiti naročita pažnja obzirom na karakter</t>
  </si>
  <si>
    <t>građenja. Sve mora biti solidno izvedeno i ugrađeni dijelovi moraju djelovati kao cjelina.</t>
  </si>
  <si>
    <t>Izvoditelj je dužan posjedovati izjave o sukladnosti, odnosno potvrde o sukladnosti materijala</t>
  </si>
  <si>
    <t>upotrebljenih za izgradnju građevine, a prilikom tehničkog prijema građevine, sve izjave mora</t>
  </si>
  <si>
    <t>dostaviti investitoru na upotrebu.</t>
  </si>
  <si>
    <t>PE koljeno 90° d110</t>
  </si>
  <si>
    <t>Utovar i odvoz šuta od razbijenih uređenih površina na deponiju udaljenosti do 5 km.</t>
  </si>
  <si>
    <t xml:space="preserve">Cijevi se polažu na pripremljenu posteljicu od pjeskovitog materijala u rovu. Cijev mora ležati u rovu po cijeloj dužini, a ispod spojeva treba podlogu očistiti. </t>
  </si>
  <si>
    <t>Nabava, doprema i ugradnja PE fazonskih komada kvalitete materijala kao za PE cijevi iz stavke 1., s potrebnim spojnim i brtvenim materijalom. Stavkom obuhvaćen kompletan dovoz iz skladišta, privremeno deponiranje, probno i konačno slaganje, strojni i ljudski rad, brtveni te ostali pomoćni materijal.</t>
  </si>
  <si>
    <t>TROŠKOVNIK - OPETOVANJE</t>
  </si>
  <si>
    <t>jediničnom cijenom u datoj ponudi izvoditelj zaračunao i iznos za ispitivanje.</t>
  </si>
  <si>
    <t>Izvođač je dužan radove izvesti prema projektnoj dokumentaciji, pravilima struke i važećim</t>
  </si>
  <si>
    <t>zakonima, propisima i normama, te uputama proizvođača materijala i opreme.</t>
  </si>
  <si>
    <t>Red. br.</t>
  </si>
  <si>
    <t>OPIS</t>
  </si>
  <si>
    <t>Količina</t>
  </si>
  <si>
    <t>1.</t>
  </si>
  <si>
    <t>PE100 d110</t>
  </si>
  <si>
    <t>PE elektrospojnica d110</t>
  </si>
  <si>
    <t>12.</t>
  </si>
  <si>
    <t>Pripremni radovi</t>
  </si>
  <si>
    <t>m'</t>
  </si>
  <si>
    <t>2.</t>
  </si>
  <si>
    <t>3.</t>
  </si>
  <si>
    <t>4.</t>
  </si>
  <si>
    <t>5.</t>
  </si>
  <si>
    <t>6.</t>
  </si>
  <si>
    <t>7.</t>
  </si>
  <si>
    <t>8.</t>
  </si>
  <si>
    <t>kom.</t>
  </si>
  <si>
    <t>9.</t>
  </si>
  <si>
    <t>Zemljani radovi</t>
  </si>
  <si>
    <t>Točan omjer ručnog i strojnog iskopa određuje nadzorni inženjer upisom u građ. dnevnik evidencijom obračuna u građ.knjizi.</t>
  </si>
  <si>
    <t>Rad na iskopu obuhvaća pravilno zasjecanje bočnih strana i grubo planiranje dna rova. U cijenu je uključen iskop bez obzira na sadržaj vode u rovu (procjedna, oborinska), te otežani rad radi postavljenih razupirača. Naročito obratiti pažnju na širinu i dubinu rova (da bude točno prema nacrtu), tj. da slijedi niveletu iskopa. Donji sloj iskopa treba izvesti ručno, stoga što se prekopani rov, pa naknadno zatrpan, loše  odražava na položene cijevi, jer dolazi do nejednolikog slijeganja zemljišta i mogućnosti pucanja cijevi. Stavkom je obuhvaćena izrada prelaza preko rova za prilaz kućama i zaštitna ograda odnosno obilježavanje ruba rova špagom i zastavicama na prometnim mjestima.</t>
  </si>
  <si>
    <t>10.</t>
  </si>
  <si>
    <t>Višak iskopa</t>
  </si>
  <si>
    <t>Tesarski radovi</t>
  </si>
  <si>
    <t>Dobava, izrada, montaža i skidanje oplate za izradu betonskih uporišta, te podzida u oknima s potrebnim podupiranjem i pripremom površina (čišćenje i premaz) za lako odvajanje od betona kod demontaže. Oplata treba biti glatka od vodootporne šperploče.</t>
  </si>
  <si>
    <t>Betonski i armirano betonski radovi</t>
  </si>
  <si>
    <t>Za sve predmete, dobave i ugradbe od svojih kooperanata, investitoru jamči izvoditelj radova.</t>
  </si>
  <si>
    <t>Izvoditelj je dužan o svom trošku osigurati gradilište i građevinu od štetnog djelovanja vremenskih</t>
  </si>
  <si>
    <t>nepogoda. Zimi građevinu posve osigurati od mraza, tako da ne bi došlo do smrzavanja izvedenih</t>
  </si>
  <si>
    <t>dijelova i na taj način do oštećenja.</t>
  </si>
  <si>
    <t>Zatrpavanje cjevovoda, čvorišta i građevnih jama vrši se nakon polaganja i montaže cjevovoda. Prije samog početka zatrpavanja obavezno pregledati cjevovod i ustanoviti da slučajno nema nekih tehničkih oštećenja.</t>
  </si>
  <si>
    <t>Kada se završi zatrpavanje cjevovoda, čvorišta i građevnih jama, preostali materijal utovariti u prevozno sredstvo i prevesti u deponiju tj. na mjesto koje za to odredi nadzorna služba.</t>
  </si>
  <si>
    <t>izradi dokumentacije u adekvatnoj stavci(izvedbeni projekt).</t>
  </si>
  <si>
    <t>Dobava, krojenje, savijanje, čišćenje, ugradba i vezanje čelične armature paljenom žicom 2 mm.</t>
  </si>
  <si>
    <t>Obračun po kg ugrađene armature određene vrste.</t>
  </si>
  <si>
    <t xml:space="preserve"> - RA 400/500-2</t>
  </si>
  <si>
    <t>kg</t>
  </si>
  <si>
    <t xml:space="preserve"> - MAG 500/560</t>
  </si>
  <si>
    <t>Zidarski i izolaterski radovi</t>
  </si>
  <si>
    <t>Dobava materijala i izrada zaštitnog sloja horizontalne izolacije od sitnozrnog betona (max. zrno 8 mm) s izradom blagog pada na površini nanjetog sloja betona (debljine 3-6 cm).</t>
  </si>
  <si>
    <t>Dobava i ugradba tipskih lijevano željeznih elemenata. Uziđivanje odmah tokom betoniranja ili naknadno uz upotrebu cementnog morta M 10. Obuhvaćen kompletan materijal i rad.</t>
  </si>
  <si>
    <t>Obračun po komadu ugrađenog elementa određene vrste.</t>
  </si>
  <si>
    <t>Dobava i ugradba PVC trake širine 150 mm na mjestima prekida betoniranja donje ploče i zida.</t>
  </si>
  <si>
    <t>Obračun po m' ugrađene trake.</t>
  </si>
  <si>
    <t>Obrada unutarnjih zidova komora vodonepropusnim premazom na bazi kvarcnog pijeska i punila na bazi polimera ili epoxi smole.</t>
  </si>
  <si>
    <t>Dobava, izrada, montaža i skidanje oplate za zidove zasunske komore s potrebnim podupiranjem i pripremom površine oplate (čišćenje i premaz) za lako odvajanje od betona kod demontaže. Oplata treba biti glatka od vodootporne šperploče.</t>
  </si>
  <si>
    <t>Dobava izrada, montaža i skidanje oplate za ploču zasunskih komora s potrebnim podupiranjem i skelom. Ostali uvjeti kao za oplatu zidova.</t>
  </si>
  <si>
    <t>SVEUKUPNO:</t>
  </si>
  <si>
    <t xml:space="preserve">Izrada plana izvođenja radova zaštite na radu. Obračunati sve troškove za cijelo vrijeme izvođenja radova. Koordinatore imenuje investitor, a plan izvođenja radova definira se prema broju izvođača i tehnologiji izvođenja radova svakog pojedinog izvođača. </t>
  </si>
  <si>
    <t>Obračun po kompletu.</t>
  </si>
  <si>
    <t>Stavka obuhvaća utovar, prijevoz, istovar i uređenje deponije poravnavanjem istovarenog materijala. Troškove odvoza i zbrinjavanje te lokaciju deponije definira izvođač i neće se posebno obračunavati.</t>
  </si>
  <si>
    <t>Stavka obuhvaća utovar, prijevoz, istovar i uređenje deponije poravnanjem istovarenog materijala. Troškove odvoza i zbrinjavanje te lokaciju deponije definira izvođač i neće se posebno obračunavati.</t>
  </si>
  <si>
    <t xml:space="preserve">Čišćenje terena po trasi cjevovoda, u širini od 2,0 m, od stabala. Stavka obuhvaća sječenje stabala, skupljanje grana od posječenih stabala, prijevoz na deponiju i paljenje granja, vađenje panjeva i odvoz na deponiju. Troškove odvoza i zbrinjavanje te lokaciju deponije definira izvođač i neće se posebno obračunavati. </t>
  </si>
  <si>
    <t>Iskolčenje projektiranog rješenja trase, te osiguranje osi i točaka trase cjevovoda. Iskolčenje se mora napraviti prema stvarnoj trasi, utvrđenoj probnim iskopima. Kod iskolčenja potrebno je geodetski snimiti i sve ostale instalacije u koridoru trase, otkrivene probnim iskopima. Iskolčenu trasu geodeta je dužan predati projektantu Izvedbenog projekta u dwg formatu i stvarnim geokordinatama, za usklađivanje sa projektiranom trasom i obradu detalja križanja i paralelnog vođenja sa drugim instalacijama,(sve u sklopu Izvedbenog projekta).  Prije početka radova treba obnoviti iskolčenje trase drvenim kolčićima ili klinovima od željeza, te postaviti stalne visinske točke za potrebe izvođenja radova. Skica iskolčenja mora odgovarati snimku izvedenog stanja i biti usklađena s lokacijskim uvjetima, o čemu ovlaštena osoba(geodet) daje odgovarajuću Izjavu temeljem važećeg Zakona. U cijenu mora biti obračunata i izrada Elaborata iskolčenja na temelju kojeg se vrši prijava gradilišta.</t>
  </si>
  <si>
    <t xml:space="preserve">Trošak oko ispitivanja materijala (ispitivanje uzoraka cijevi) i kvalitete izvedenih radova (kvaliteta betona, </t>
  </si>
  <si>
    <t>nosivost slojeva prometnice...) pada na teret izvoditelja radova, tj. smatrati će se da je</t>
  </si>
  <si>
    <t>izvoditelja, koji je dužan odstraniti i nadoknaditi štetu u određenom roku. Sva oštećenja na komunalnim</t>
  </si>
  <si>
    <t xml:space="preserve"> i svim ostalim podzemnim i nadzemnim instalacijama idu na teret Izvođača radova.Tako jediničnom cijenom</t>
  </si>
  <si>
    <t xml:space="preserve">Ručni iskop istražnog rova u tlu "C" kategorije za otkrivanje podzemnih instalacija i stanja u podzemlju dubine do 1,80 m i duljine  4 m, na karakterističnim točkama trase (početak/kraj/međutočke ). Po završetku iskolčenja i snimku svih instalacija u koridoru vođenja trase, istražne rovove je potrebno zatrpati. Broj istražnih rovova je orjentacijski, a stvaran obračun izvršit će se prema građevinskoj knjizi i odobrenju nadzornog inženjera.  </t>
  </si>
  <si>
    <t>Proširenje rova za izradu čvorišta, hidranata i zasunskih komora u obliku širokog iskopa s pokosima 1:1, odnosno prema geomehaničkim karakteristikama materijala na konkretnoj lokaciji. Sve ostalo prema iskopima za rovove.</t>
  </si>
  <si>
    <r>
      <t>Obračun po m</t>
    </r>
    <r>
      <rPr>
        <vertAlign val="superscript"/>
        <sz val="10"/>
        <rFont val="Arial"/>
        <family val="2"/>
        <charset val="238"/>
      </rPr>
      <t>3</t>
    </r>
    <r>
      <rPr>
        <sz val="10"/>
        <rFont val="Arial"/>
        <family val="2"/>
        <charset val="238"/>
      </rPr>
      <t xml:space="preserve"> ubačenog i razastrtog materijala u rovu u sabijenom stanju.</t>
    </r>
  </si>
  <si>
    <r>
      <t>Obračun po m</t>
    </r>
    <r>
      <rPr>
        <vertAlign val="superscript"/>
        <sz val="10"/>
        <rFont val="Arial"/>
        <family val="2"/>
        <charset val="238"/>
      </rPr>
      <t>3</t>
    </r>
    <r>
      <rPr>
        <sz val="10"/>
        <rFont val="Arial"/>
        <family val="2"/>
        <charset val="238"/>
      </rPr>
      <t xml:space="preserve"> zatrpavanja u sraslom stanju.</t>
    </r>
  </si>
  <si>
    <r>
      <t>Obračun po m</t>
    </r>
    <r>
      <rPr>
        <vertAlign val="superscript"/>
        <sz val="10"/>
        <rFont val="Arial"/>
        <family val="2"/>
        <charset val="238"/>
      </rPr>
      <t>3</t>
    </r>
    <r>
      <rPr>
        <sz val="10"/>
        <rFont val="Arial"/>
        <family val="2"/>
        <charset val="238"/>
      </rPr>
      <t xml:space="preserve"> prevezenog materijala na deponiju udaljenu 5 km u sraslom stanju.</t>
    </r>
  </si>
  <si>
    <r>
      <t>Obračun po m</t>
    </r>
    <r>
      <rPr>
        <vertAlign val="superscript"/>
        <sz val="10"/>
        <rFont val="Arial"/>
        <family val="2"/>
        <charset val="238"/>
      </rPr>
      <t>3</t>
    </r>
    <r>
      <rPr>
        <sz val="10"/>
        <rFont val="Arial"/>
        <family val="2"/>
        <charset val="238"/>
      </rPr>
      <t xml:space="preserve"> prevezenog materijala</t>
    </r>
  </si>
  <si>
    <r>
      <t>Obračun po m</t>
    </r>
    <r>
      <rPr>
        <vertAlign val="superscript"/>
        <sz val="10"/>
        <rFont val="Arial"/>
        <family val="2"/>
        <charset val="238"/>
      </rPr>
      <t>2</t>
    </r>
    <r>
      <rPr>
        <sz val="10"/>
        <rFont val="Arial"/>
        <family val="2"/>
        <charset val="238"/>
      </rPr>
      <t xml:space="preserve"> razupiranja.</t>
    </r>
  </si>
  <si>
    <r>
      <t>Obračun po m</t>
    </r>
    <r>
      <rPr>
        <vertAlign val="superscript"/>
        <sz val="10"/>
        <rFont val="Arial"/>
        <family val="2"/>
        <charset val="238"/>
      </rPr>
      <t>2</t>
    </r>
    <r>
      <rPr>
        <sz val="10"/>
        <rFont val="Arial"/>
        <family val="2"/>
        <charset val="238"/>
      </rPr>
      <t xml:space="preserve"> montirane oplate.</t>
    </r>
  </si>
  <si>
    <r>
      <t>Obračun po m</t>
    </r>
    <r>
      <rPr>
        <vertAlign val="superscript"/>
        <sz val="10"/>
        <rFont val="Arial"/>
        <family val="2"/>
        <charset val="238"/>
      </rPr>
      <t>3</t>
    </r>
    <r>
      <rPr>
        <sz val="10"/>
        <rFont val="Arial"/>
        <family val="2"/>
        <charset val="238"/>
      </rPr>
      <t xml:space="preserve"> ugrađenog betona.</t>
    </r>
  </si>
  <si>
    <r>
      <t>Dobava materijala i izrada horizontalne hidroizolacije gornje ploče zasunskih komora koja se sastoji od hladnog betonskog premaza i bitumenske trake za zavarivanje 3000 gr/m</t>
    </r>
    <r>
      <rPr>
        <vertAlign val="superscript"/>
        <sz val="10"/>
        <rFont val="Arial"/>
        <family val="2"/>
        <charset val="238"/>
      </rPr>
      <t>2</t>
    </r>
    <r>
      <rPr>
        <sz val="10"/>
        <rFont val="Arial"/>
        <family val="2"/>
        <charset val="238"/>
      </rPr>
      <t>. Traku previnuti na zidove min. 20 cm.</t>
    </r>
  </si>
  <si>
    <r>
      <t>Obračun po m</t>
    </r>
    <r>
      <rPr>
        <vertAlign val="superscript"/>
        <sz val="10"/>
        <rFont val="Arial"/>
        <family val="2"/>
        <charset val="238"/>
      </rPr>
      <t>2</t>
    </r>
    <r>
      <rPr>
        <sz val="10"/>
        <rFont val="Arial"/>
        <family val="2"/>
        <charset val="238"/>
      </rPr>
      <t xml:space="preserve"> vanjske gornje površine.</t>
    </r>
  </si>
  <si>
    <r>
      <t>Obračun po m</t>
    </r>
    <r>
      <rPr>
        <vertAlign val="superscript"/>
        <sz val="10"/>
        <rFont val="Arial"/>
        <family val="2"/>
        <charset val="238"/>
      </rPr>
      <t>2</t>
    </r>
    <r>
      <rPr>
        <sz val="10"/>
        <rFont val="Arial"/>
        <family val="2"/>
        <charset val="238"/>
      </rPr>
      <t xml:space="preserve"> zaštitnog sloja betona.</t>
    </r>
  </si>
  <si>
    <t xml:space="preserve"> - vodovodni poklopac Ø635 s četvrtastim okvirom dim. 700x700 za opterećenje 40 tona s ključem za zatvaranje.</t>
  </si>
  <si>
    <r>
      <t>Obračun po m</t>
    </r>
    <r>
      <rPr>
        <vertAlign val="superscript"/>
        <sz val="10"/>
        <rFont val="Arial"/>
        <family val="2"/>
        <charset val="238"/>
      </rPr>
      <t>2</t>
    </r>
    <r>
      <rPr>
        <sz val="10"/>
        <rFont val="Arial"/>
        <family val="2"/>
        <charset val="238"/>
      </rPr>
      <t xml:space="preserve"> unutarnje površine zidova.</t>
    </r>
  </si>
  <si>
    <t>Na mjestima prolaza cjevovoda ispod cestovne površine zatrpavanje izvršiti kompletno kamenim materijalom.</t>
  </si>
  <si>
    <r>
      <t>Zatrpavanje zamjenskim materijalom do 20 cm iznad tjemena cijevi. Materijal : pijesak ili fini šljunak (tucanik-drobljenac) 0-8 mm. Rad obuhvaća dobavu, dopremu, razvoz, ubacivanje, razastiranje i nabijanje rastresitog materijala ručnim nabijačima do potrebne zbijenosti (Ms</t>
    </r>
    <r>
      <rPr>
        <sz val="10"/>
        <rFont val="Symbol"/>
        <family val="1"/>
        <charset val="2"/>
      </rPr>
      <t>³</t>
    </r>
    <r>
      <rPr>
        <sz val="10"/>
        <rFont val="Arial"/>
        <family val="2"/>
        <charset val="238"/>
      </rPr>
      <t>40MN/m</t>
    </r>
    <r>
      <rPr>
        <vertAlign val="superscript"/>
        <sz val="10"/>
        <rFont val="Arial"/>
        <family val="2"/>
        <charset val="238"/>
      </rPr>
      <t>2</t>
    </r>
    <r>
      <rPr>
        <sz val="10"/>
        <rFont val="Arial"/>
        <family val="2"/>
        <charset val="238"/>
      </rPr>
      <t>) prema normalnom profilu.</t>
    </r>
  </si>
  <si>
    <r>
      <t>Kada se ustanovi da je položeni cjevovod ispravan, bez oštećenja, može se pristupiti zatrpavanju. Zatrpavanje se vrši etapno prije i nakon ispitivanja. Prije ispitivanja zatrpati samo tijelo cijevi dok naglavak sa spojem mora ostati slobodan tako da zatrpani dio čini humak cca 1/2-2/3 visine rova. Zatrpavanje pri tom vršiti u slojevima od 20 cm uz pažljivo ručno nabijanje materijala, naročito oko cijevi. Nakon završenog ispitivanja preostala spojna mjesta zatrpati po istom principu. Kada su cijevi tako zatrpane, može se pristupiti konačnom zatrpavanju. Predviđa se rad dijelom ručno, dijelom strojno. Ručno se predviđa zatrpavanje 20%, a ostatak zatrpavanja od 80% izvršiti strojno uz lako mehaničko nabijanje. Zbijenost prilikom zasipavanja mora iznositi 95% odnosno najmanje 100% ispod cestovne površine prema standardnom Proctorovom ispitivanju ili modul stišljivosti Ms</t>
    </r>
    <r>
      <rPr>
        <sz val="10"/>
        <rFont val="Symbol"/>
        <family val="1"/>
        <charset val="2"/>
      </rPr>
      <t>³</t>
    </r>
    <r>
      <rPr>
        <sz val="10"/>
        <rFont val="Arial"/>
        <family val="2"/>
        <charset val="238"/>
      </rPr>
      <t>40MN/m</t>
    </r>
    <r>
      <rPr>
        <vertAlign val="superscript"/>
        <sz val="10"/>
        <rFont val="Arial"/>
        <family val="2"/>
        <charset val="238"/>
      </rPr>
      <t>2</t>
    </r>
    <r>
      <rPr>
        <sz val="10"/>
        <rFont val="Arial"/>
        <family val="2"/>
        <charset val="238"/>
      </rPr>
      <t xml:space="preserve"> prema standardnom ispitivanju kružnom pločom.</t>
    </r>
  </si>
  <si>
    <t>Nabava, doprema i ugradba PVC trake s oznakom      VODOVOD te s čeličnim nitima koja se postavlja u rov 30 cm iznad cijevi.</t>
  </si>
  <si>
    <t>Svu dokumentaciju o dokazima kvalitete izvedenih radova Izvoditelj mora dostaviti Investitoru, sastaviti pisanu</t>
  </si>
  <si>
    <t>izjavu prema važećem Pravilniku, odnosno kompletirati sve potrebno za tehnički pregled građevine.</t>
  </si>
  <si>
    <t>Primopredaju dokumentacije dokumentirati Zapisnikom koji ovjeravaju Investitor i Izvoditelj.</t>
  </si>
  <si>
    <t>Ispitivanje moraju obaviti za to ovlaštene pravne osobe.</t>
  </si>
  <si>
    <t xml:space="preserve">Ova stavka obuhvaća kompletan materijal i rad na montaži cijevi sa svim spojnim i brtvenim materijalom.        Napomena: U cijenu uračunati sva potrebna skraćivanja cijevi za formiranje čvorišta na mreži. </t>
  </si>
  <si>
    <t>Radovi na saniranju, izmještanju, pregradnji podzemnih instalacija i kućnih priključaka.</t>
  </si>
  <si>
    <t>T DN 100/100</t>
  </si>
  <si>
    <t>FF DN 100, L=800</t>
  </si>
  <si>
    <t>FF DN 80, L=200</t>
  </si>
  <si>
    <t>N DN 80</t>
  </si>
  <si>
    <t>MDK-A DN 100</t>
  </si>
  <si>
    <t>E-PHD DN 100</t>
  </si>
  <si>
    <t>EV ZASUN DN 100 S RUČNIM KOLOM</t>
  </si>
  <si>
    <t>EV ZASUN DN 80</t>
  </si>
  <si>
    <t>UGRADBENA GARNITURA DN 80</t>
  </si>
  <si>
    <t>UGRADBENA GARNITURA DN 100</t>
  </si>
  <si>
    <t>EV ZASUN DN 100</t>
  </si>
  <si>
    <t>OKRUGLA (ULIČNA) KAPA</t>
  </si>
  <si>
    <r>
      <t>Obračun po m</t>
    </r>
    <r>
      <rPr>
        <vertAlign val="superscript"/>
        <sz val="10"/>
        <rFont val="Arial"/>
        <family val="2"/>
        <charset val="238"/>
      </rPr>
      <t>3</t>
    </r>
    <r>
      <rPr>
        <sz val="10"/>
        <rFont val="Arial"/>
        <family val="2"/>
        <charset val="238"/>
      </rPr>
      <t xml:space="preserve"> iskopanog materijala u sraslom stanju</t>
    </r>
  </si>
  <si>
    <r>
      <t>Obračun po m</t>
    </r>
    <r>
      <rPr>
        <vertAlign val="superscript"/>
        <sz val="10"/>
        <rFont val="Arial"/>
        <family val="2"/>
        <charset val="238"/>
      </rPr>
      <t>3</t>
    </r>
    <r>
      <rPr>
        <sz val="10"/>
        <rFont val="Arial"/>
        <family val="2"/>
        <charset val="238"/>
      </rPr>
      <t xml:space="preserve"> iskopanog materijala u sraslom stanju.</t>
    </r>
  </si>
  <si>
    <t>Razupiranje stranica rovova tijekom iskopa i montaže vrši se mosnicama, razuporama s potrebnim klinovima ili željeznim razuporama na vijak (amerikanerima). Rad obuhvaća dobavu, izradu, postavljanje te skidanje razupirača i oplate. Predviđa se laki do srednji pritisak.</t>
  </si>
  <si>
    <t>Dobava sastojaka, te priprema i ugradba betona C16/20 za betonske ukrute – blokove na lomovima trase, te podzida u oknima i sl. Cijenom obuhvaćena dobava, mehanička ugradba, njega i ispitivanje.</t>
  </si>
  <si>
    <t>- stupaljke Ø 22 mm, razvijene duljine 1,0 m od pocinčanog čelika</t>
  </si>
  <si>
    <t>Vodovodne jednoslojne polietilenske cijevi visoke kvalitete PE100 za radni tlak od 10 bara (SDR 17).</t>
  </si>
  <si>
    <t>Nabava, doprema i ugradnja fazonskih komada i armatura kvalitete materijala GGG 40 za tlak od 10 bara s potrebnim spojnim i brtvenim materijalom. Ugrađene komade u komori naknadno obojiti uljenom bojom. Stavkom obuhvaćen kompletan dovoz iz skladišta, privremeno deponiranje, probno i konačno slaganje, strojni i ljudski rad, spojni, brtveni i pomoćni materijal te izolacija vijčanih spojeva.</t>
  </si>
  <si>
    <t>Armature za 10 bara:</t>
  </si>
  <si>
    <t>Fazonski komadi  za 10 bara:</t>
  </si>
  <si>
    <t>Uzimanje uzorka, analiziranje i ispitivanje kvalitete vode za potrebe tehničkog pregleda.</t>
  </si>
  <si>
    <r>
      <t>Posteljica cijevi debljine 10 cm od pjeskovitog ili sitnog šljunčanog  (tucanik-drobljenac) materijala  (0-8 mm) koji se može dobro sabiti, neagresivnog kemijskog sastava. Rad obuhvaća: dobavu, dopremu, razvoz, ubacivanje, razastiranje i nabijanje rastresitog materijala do potrebne zbijenosti (Ms</t>
    </r>
    <r>
      <rPr>
        <sz val="10"/>
        <rFont val="Symbol"/>
        <family val="1"/>
        <charset val="2"/>
      </rPr>
      <t>³</t>
    </r>
    <r>
      <rPr>
        <sz val="10"/>
        <rFont val="Arial"/>
        <family val="2"/>
        <charset val="238"/>
      </rPr>
      <t>40MN/m</t>
    </r>
    <r>
      <rPr>
        <vertAlign val="superscript"/>
        <sz val="10"/>
        <rFont val="Arial"/>
        <family val="2"/>
        <charset val="238"/>
      </rPr>
      <t>2</t>
    </r>
    <r>
      <rPr>
        <sz val="10"/>
        <rFont val="Arial"/>
        <family val="2"/>
        <charset val="238"/>
      </rPr>
      <t xml:space="preserve">) prema normalnom profilu. </t>
    </r>
  </si>
  <si>
    <t>-materijal iz iskopa</t>
  </si>
  <si>
    <t>- šljunak 0/32mm</t>
  </si>
  <si>
    <t>Dobava sastojaka, te priprema i ugradba betona C16/20 ispod zasunskih okana u građevnoj jami bez oplate. Cijenom obuhvaćena dobava, mehanička ugradba, njega i ispitivanje.</t>
  </si>
  <si>
    <t>,</t>
  </si>
  <si>
    <t>elektroenergetski priključci</t>
  </si>
  <si>
    <t>elektroenergetska mreža s objektima (stupovi, ormarići, okna i dr.)</t>
  </si>
  <si>
    <t>telekomunikacijska mreža s objektima (stupovi, ormarići, zdenci i dr.)</t>
  </si>
  <si>
    <t>plinska mreža s objektima (okna, lule, čvorovi i dr.) uključujući i gubitke plina</t>
  </si>
  <si>
    <t>Tuljak d110</t>
  </si>
  <si>
    <t>Cijevi u svemu prema HRN EN 12201-2 ili jednakovrijedno, ISO 4427 ili jednakovrijedno, DIN 8074 ili jednakovrijedno i trebaju imati certifikat DVGW ili jednakovrijedno.</t>
  </si>
  <si>
    <t>Betoniranje armiranobetonskih dna, zidova i ulaznog otvora okana  vodonepropusnim betonom C30/37 XC2, (vodonepropusnost betona mora u svemu odgovarati HRN EN 12390-8:2009 ili jednakovrijedno). Sastav betona, granulacija agregata, te priprema i ugradnja betonske smjese mora u svemu odgovarati odredbama u Tehničkom propisu za građevinske konstrukcije (NN 17/2017). Cijenom obuhvaćena dobava, mehanička ugradba, njega i ispitivanje.</t>
  </si>
  <si>
    <t>1.1. Pripremni radovi</t>
  </si>
  <si>
    <t>1.2. Zemljani radovi</t>
  </si>
  <si>
    <t>1.3. Tesarski radovi</t>
  </si>
  <si>
    <t>1.4. Betonski i armirano betonski radovi</t>
  </si>
  <si>
    <t>1.5. Zidarski i izolaterski radovi</t>
  </si>
  <si>
    <t>1.6. Montažni radovi</t>
  </si>
  <si>
    <t>1.7. Završni radovi i ostalo</t>
  </si>
  <si>
    <t>1.1.</t>
  </si>
  <si>
    <t>1.1. Pripremni radovi - ukupno:</t>
  </si>
  <si>
    <t>1.2.</t>
  </si>
  <si>
    <t>1.2. Zemljani radovi - ukupno:</t>
  </si>
  <si>
    <t>1.3.</t>
  </si>
  <si>
    <t>1.3. Tesarski radovi - ukupno:</t>
  </si>
  <si>
    <t>1.4.</t>
  </si>
  <si>
    <t>1.4. Betonski i armirano betonski radovi - ukupno:</t>
  </si>
  <si>
    <t>1.5.</t>
  </si>
  <si>
    <t>1.5. Zidarski i izolaterski radovi - ukupno:</t>
  </si>
  <si>
    <t>1.6.</t>
  </si>
  <si>
    <t>1.6. Montažni radovi - ukupno:</t>
  </si>
  <si>
    <t>1.7.</t>
  </si>
  <si>
    <t>1.7. Završni radovi i ostalo - ukupno:</t>
  </si>
  <si>
    <t xml:space="preserve">Strojno planiranje zemlje +-10cm nakon završetka radova na trasi prolaska cjevovoda. Pretpostavlja se širina koridora za planiranje u zelenom pojasu 2m. Izvođač daje jedinstvenu cijenu uvidom u projektnu dokumentaciju i obilaskom lokacije izvođenja.                        </t>
  </si>
  <si>
    <r>
      <t>Obračun po m</t>
    </r>
    <r>
      <rPr>
        <vertAlign val="superscript"/>
        <sz val="10"/>
        <rFont val="Arial"/>
        <family val="2"/>
        <charset val="238"/>
      </rPr>
      <t>2</t>
    </r>
    <r>
      <rPr>
        <sz val="10"/>
        <rFont val="Arial"/>
        <family val="2"/>
        <charset val="238"/>
      </rPr>
      <t xml:space="preserve"> planiranja zelenog pojasa</t>
    </r>
  </si>
  <si>
    <t>Čišćenje terena po trasi cjevovoda, u širini od 2,0 m, od raznog raslinja, grmlja i manjih stabala, te grubo planiranje terena, uz odvoz svog skinutog materijala na odgovarajuću deponiju. Troškove odvoza i zbrinjavanje te lokaciju deponije definira izvođač i neće se posebno obračunavati.</t>
  </si>
  <si>
    <t xml:space="preserve">Izvođač je dužan dati jedinstvenu cijenu za iskop na temelju vlastite procjene izvidom na terenu. Širina rova kod iskopa - prema normi HR EN 1610 ili jednakovrijedno. </t>
  </si>
  <si>
    <t>Obračun po kom istražnog rova novog cjevovoda</t>
  </si>
  <si>
    <t xml:space="preserve">Izrada izvedbenog projekta u skladu s tehnologijom izgradnje izvođača, odnosno potrebnim detaljima izgradnje. Izvedbenim projektom utvrditi stvarno iskolčenje trasa novih cjevovoda prema probnim iskopima i položaju drugih instalacija, koje moraju biti ucrtane sa označenim udaljenostima, obzirom na stvarnu trasu predmetne izgradnje. Mjesta križanja predmetnih cjevovoda, s drugom komunalnom infrastrukturom, obraditi odgovarajući detaljom prema posebnim uvjetima vlasnika iste (voda, struja, plin, telefon...).  Izvedbeni projekt isporučiti u 3 primjerka tvrdog uveza i na CD-u u orginalnim formatima (dwg, doc, xls). </t>
  </si>
  <si>
    <t xml:space="preserve">kanalizacijska mreža s objektima  </t>
  </si>
  <si>
    <t>kanalizacijskii priključci</t>
  </si>
  <si>
    <t>... svijetlog otvora 120x120x180 cm</t>
  </si>
  <si>
    <t xml:space="preserve">Cijevi presjeka d90 i d110 isporučuju se u kolutovima od 100 m. Spajaju se elektrozavarivanjem pomoću odgovarajućih PE elektrospojnica. </t>
  </si>
  <si>
    <t>PE100 d90</t>
  </si>
  <si>
    <t xml:space="preserve">Betoniranje armiranobetonske stropne ploče vodonepropusnim betonom C30/37 XC2. Ostalo prema stavci 2. </t>
  </si>
  <si>
    <t>Q DN 100</t>
  </si>
  <si>
    <t>PE T d110/d110</t>
  </si>
  <si>
    <t>Priprema terena za bušenje bušaćom garniturom koje se sastoji u iskolčavanju trase bušenja na terenu, te iskopu građevne jame u materijalu III kategorije za smještaj bušaćeg stroja kako to zahtjeva izvođač. Iskop izvesti s potrebnim pokosom odnosno podupiranjem da ne dođe do urušavanja.</t>
  </si>
  <si>
    <t>Obračun po m3 stvarno iskopanog materijala u sraslom stanju i deponiranog do 10m od iskopa (odnosi se samo na proširenje već iskopanog rova).</t>
  </si>
  <si>
    <t>m3</t>
  </si>
  <si>
    <t>Obračun po m' cijevi(nabava i doprema ... +3%)</t>
  </si>
  <si>
    <t>Obračun po m', cijevi potrebne za zaštitu.</t>
  </si>
  <si>
    <t>-čelična cijev DN220 mm</t>
  </si>
  <si>
    <t>Montaža osnovne provodne cijevi u dužini zaštitne cijevi.</t>
  </si>
  <si>
    <t>Obračun po m' montirane sprovodne cijevi koja je unutar zaštitne.</t>
  </si>
  <si>
    <t>d110</t>
  </si>
  <si>
    <t>Dobava i montaža koncentričnog izolatora tipa kao “monter”. Izolator ugraditi na svakih cca 2.0 m provodne cijevi.</t>
  </si>
  <si>
    <t>Obračun po komadu montiranog izolatora odgovarajućeg za zaštitnu i provodnu cijev.</t>
  </si>
  <si>
    <t>DN220/d110</t>
  </si>
  <si>
    <t>Završno brtvljenje zaštitne cijevi bitumeniziranu kudeljom i zaštitnom gumenom navlakom učvršćenom s odgovarajućim obujmicama na zaštitnu i sprovodnu cijev.</t>
  </si>
  <si>
    <t>Obračun po komadu kompletnog izvršenog brtvljenja.</t>
  </si>
  <si>
    <t>13.</t>
  </si>
  <si>
    <t>Bušenje strojem ispod kolnih prilaza na dubini 2 m odnosno prema projektu. Stavka obuhvaća namještanje (rezanje) i utiskivanje cijevi određenog promjera po zadanoj niveleti do konačnog proboja, te planiranje iskopanog materijala.</t>
  </si>
  <si>
    <t>Tlačno ispitivanje dijela cjevovoda ispod rampe za podrum</t>
  </si>
  <si>
    <t xml:space="preserve"> Cijenom obuhvaćena dobava potrebne vode te sav alat, strojevi, pomoćni materijal i rad. Na tlačnoj probi obavezno mora biti prisutan predstavnik investora, pa je o planiranom početku probe potrebno obavijestiti distributera.</t>
  </si>
  <si>
    <t>Dobava i transport na gradilište čelične cijevi predviđene za zaštitu pri prolazu ispod kolnog prilaza. Cijev oblika i mjera prema DIN 2458, te tehničkim uvjetima izrade i isporuke prema DIN 1626. Cijev treba biti antikorozivno zaštićena iznutra i izvana.</t>
  </si>
  <si>
    <t>14.</t>
  </si>
  <si>
    <t xml:space="preserve">Ispitivanje hidrantske mreže na način propisan Pravilnikom o uvjetima za obavljanje ispitivanja stabilnih sustava za dojavu i gašenje požara. Ukupno imamo 4 nadzemna hidranata.U cijenu je uključena i izrada Elaborata o ispitivanju hidrantske mreže. </t>
  </si>
  <si>
    <t>15.</t>
  </si>
  <si>
    <t>Obračun po m' izvršenog bušenja cijevi PE100 d110mm.</t>
  </si>
  <si>
    <t>-cijev PE100 d110mm</t>
  </si>
  <si>
    <t>kplt</t>
  </si>
  <si>
    <t>E-PHD DN 80</t>
  </si>
  <si>
    <t>4a.</t>
  </si>
  <si>
    <t>Obračun po komadu izvršenog prespajanja.</t>
  </si>
  <si>
    <t>Izrada prespoja na postojećim hidrantima i na mjestu kod podrumske rampe. Postojeći hidranti nakon prespoja ostaju u funkciji kao i dio cjevovoda ispod podrumske rampe.</t>
  </si>
  <si>
    <t>SANACIJA VANJSKE HIDRANTSKE MREŽE DOMA ZA   STARIJE I NEMOĆNE OSOBE VINKOVCI</t>
  </si>
</sst>
</file>

<file path=xl/styles.xml><?xml version="1.0" encoding="utf-8"?>
<styleSheet xmlns="http://schemas.openxmlformats.org/spreadsheetml/2006/main">
  <numFmts count="3">
    <numFmt numFmtId="43" formatCode="_-* #,##0.00\ _k_n_-;\-* #,##0.00\ _k_n_-;_-* &quot;-&quot;??\ _k_n_-;_-@_-"/>
    <numFmt numFmtId="164" formatCode="#,##0.00\ _k_n"/>
    <numFmt numFmtId="165" formatCode="* #,##0.00&quot;      &quot;;\-* #,##0.00&quot;      &quot;;* \-#&quot;      &quot;;@\ "/>
  </numFmts>
  <fonts count="22">
    <font>
      <sz val="10"/>
      <name val="Arial"/>
      <charset val="238"/>
    </font>
    <font>
      <sz val="10"/>
      <name val="Arial"/>
      <charset val="238"/>
    </font>
    <font>
      <sz val="10"/>
      <name val="Arial"/>
      <family val="2"/>
      <charset val="238"/>
    </font>
    <font>
      <b/>
      <sz val="10"/>
      <name val="Arial"/>
      <family val="2"/>
      <charset val="238"/>
    </font>
    <font>
      <vertAlign val="superscript"/>
      <sz val="10"/>
      <name val="Arial"/>
      <family val="2"/>
      <charset val="238"/>
    </font>
    <font>
      <b/>
      <sz val="11"/>
      <name val="Arial"/>
      <family val="2"/>
      <charset val="238"/>
    </font>
    <font>
      <sz val="11"/>
      <name val="Arial"/>
      <family val="2"/>
      <charset val="238"/>
    </font>
    <font>
      <sz val="10"/>
      <name val="Symbol"/>
      <family val="1"/>
      <charset val="2"/>
    </font>
    <font>
      <sz val="8"/>
      <name val="Arial"/>
      <family val="2"/>
      <charset val="238"/>
    </font>
    <font>
      <sz val="12"/>
      <name val="Arial"/>
      <family val="2"/>
      <charset val="238"/>
    </font>
    <font>
      <sz val="10"/>
      <name val="Arial"/>
      <family val="2"/>
      <charset val="238"/>
    </font>
    <font>
      <b/>
      <sz val="12"/>
      <name val="Arial"/>
      <family val="2"/>
      <charset val="238"/>
    </font>
    <font>
      <sz val="10"/>
      <name val="Arial"/>
      <charset val="238"/>
    </font>
    <font>
      <strike/>
      <sz val="10"/>
      <name val="Arial"/>
      <family val="2"/>
      <charset val="238"/>
    </font>
    <font>
      <sz val="11"/>
      <color theme="1"/>
      <name val="Calibri"/>
      <family val="2"/>
      <charset val="238"/>
      <scheme val="minor"/>
    </font>
    <font>
      <sz val="11"/>
      <color theme="1"/>
      <name val="Calibri"/>
      <family val="2"/>
      <scheme val="minor"/>
    </font>
    <font>
      <b/>
      <sz val="10"/>
      <color rgb="FFFF0000"/>
      <name val="Arial"/>
      <family val="2"/>
      <charset val="238"/>
    </font>
    <font>
      <sz val="10"/>
      <color rgb="FFFF0000"/>
      <name val="Arial"/>
      <family val="2"/>
      <charset val="238"/>
    </font>
    <font>
      <sz val="11"/>
      <color rgb="FFFF0000"/>
      <name val="Arial"/>
      <family val="2"/>
      <charset val="238"/>
    </font>
    <font>
      <b/>
      <sz val="11"/>
      <color rgb="FFFF0000"/>
      <name val="Arial"/>
      <family val="2"/>
      <charset val="238"/>
    </font>
    <font>
      <b/>
      <sz val="12"/>
      <color rgb="FFFF0000"/>
      <name val="Arial"/>
      <family val="2"/>
      <charset val="238"/>
    </font>
    <font>
      <sz val="10"/>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1">
    <xf numFmtId="0" fontId="0" fillId="0" borderId="0"/>
    <xf numFmtId="0" fontId="15" fillId="0" borderId="0"/>
    <xf numFmtId="0" fontId="14" fillId="0" borderId="0"/>
    <xf numFmtId="0" fontId="2" fillId="0" borderId="0"/>
    <xf numFmtId="0" fontId="15" fillId="0" borderId="0"/>
    <xf numFmtId="0" fontId="14" fillId="0" borderId="0"/>
    <xf numFmtId="0" fontId="2" fillId="0" borderId="0"/>
    <xf numFmtId="0" fontId="10" fillId="0" borderId="0"/>
    <xf numFmtId="0" fontId="2" fillId="0" borderId="0">
      <alignment horizontal="justify" vertical="top" readingOrder="1"/>
    </xf>
    <xf numFmtId="0" fontId="2" fillId="0" borderId="0">
      <alignment horizontal="justify" vertical="top" readingOrder="1"/>
    </xf>
    <xf numFmtId="0" fontId="2" fillId="0" borderId="0"/>
    <xf numFmtId="0" fontId="2" fillId="0" borderId="0"/>
    <xf numFmtId="0" fontId="2" fillId="0" borderId="0"/>
    <xf numFmtId="0" fontId="2" fillId="0" borderId="0"/>
    <xf numFmtId="0" fontId="2" fillId="0" borderId="0">
      <alignment horizontal="justify" vertical="top" wrapText="1"/>
    </xf>
    <xf numFmtId="0" fontId="2" fillId="0" borderId="0">
      <alignment horizontal="justify" vertical="top" wrapText="1"/>
    </xf>
    <xf numFmtId="43" fontId="1" fillId="0" borderId="0" applyFont="0" applyFill="0" applyBorder="0" applyAlignment="0" applyProtection="0"/>
    <xf numFmtId="43" fontId="10" fillId="0" borderId="0" applyFont="0" applyFill="0" applyBorder="0" applyAlignment="0" applyProtection="0"/>
    <xf numFmtId="165" fontId="2" fillId="0" borderId="0" applyBorder="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cellStyleXfs>
  <cellXfs count="194">
    <xf numFmtId="0" fontId="0" fillId="0" borderId="0" xfId="0"/>
    <xf numFmtId="0" fontId="2" fillId="0" borderId="0" xfId="0" applyFont="1" applyFill="1" applyAlignment="1">
      <alignment horizontal="center"/>
    </xf>
    <xf numFmtId="4" fontId="2" fillId="0" borderId="0" xfId="0" applyNumberFormat="1" applyFont="1" applyFill="1" applyAlignment="1">
      <alignment horizontal="center"/>
    </xf>
    <xf numFmtId="0" fontId="2" fillId="0" borderId="0" xfId="0" applyFont="1" applyFill="1" applyBorder="1" applyAlignment="1">
      <alignment horizontal="center" vertical="top"/>
    </xf>
    <xf numFmtId="49" fontId="2" fillId="0" borderId="0" xfId="0" applyNumberFormat="1" applyFont="1" applyFill="1" applyAlignment="1">
      <alignment horizontal="left" vertical="top" readingOrder="1"/>
    </xf>
    <xf numFmtId="0" fontId="2" fillId="0" borderId="0" xfId="0" applyFont="1" applyFill="1" applyAlignment="1">
      <alignment horizontal="justify" vertical="top" wrapText="1" readingOrder="1"/>
    </xf>
    <xf numFmtId="0" fontId="2" fillId="0" borderId="0" xfId="0" applyFont="1" applyFill="1" applyAlignment="1">
      <alignment horizontal="justify" vertical="top" readingOrder="1"/>
    </xf>
    <xf numFmtId="0" fontId="2" fillId="0" borderId="0" xfId="0" applyFont="1" applyFill="1" applyAlignment="1">
      <alignment horizontal="center" vertical="center"/>
    </xf>
    <xf numFmtId="4" fontId="2" fillId="0" borderId="0" xfId="0" applyNumberFormat="1" applyFont="1" applyFill="1" applyAlignment="1">
      <alignment readingOrder="1"/>
    </xf>
    <xf numFmtId="4" fontId="3" fillId="0" borderId="1" xfId="0" applyNumberFormat="1" applyFont="1" applyFill="1" applyBorder="1" applyAlignment="1">
      <alignment horizontal="center" vertical="center"/>
    </xf>
    <xf numFmtId="4" fontId="2" fillId="0" borderId="0" xfId="0" applyNumberFormat="1" applyFont="1" applyFill="1" applyAlignment="1" applyProtection="1">
      <alignment horizontal="center"/>
      <protection locked="0"/>
    </xf>
    <xf numFmtId="0" fontId="2" fillId="0" borderId="0" xfId="0" applyNumberFormat="1" applyFont="1" applyFill="1" applyAlignment="1">
      <alignment horizontal="justify" vertical="center"/>
    </xf>
    <xf numFmtId="0" fontId="2" fillId="0" borderId="0" xfId="0" applyFont="1" applyFill="1" applyAlignment="1">
      <alignment horizontal="justify" vertical="top"/>
    </xf>
    <xf numFmtId="4"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top"/>
    </xf>
    <xf numFmtId="0" fontId="3" fillId="0" borderId="1" xfId="0" applyNumberFormat="1" applyFont="1" applyFill="1" applyBorder="1" applyAlignment="1">
      <alignment horizontal="justify" vertical="center"/>
    </xf>
    <xf numFmtId="49" fontId="3" fillId="0" borderId="1" xfId="0" applyNumberFormat="1" applyFont="1" applyFill="1" applyBorder="1" applyAlignment="1">
      <alignment horizontal="center" vertical="center"/>
    </xf>
    <xf numFmtId="4" fontId="2" fillId="0" borderId="0" xfId="0" applyNumberFormat="1" applyFont="1" applyFill="1" applyBorder="1" applyAlignment="1" applyProtection="1">
      <alignment horizontal="center"/>
      <protection locked="0"/>
    </xf>
    <xf numFmtId="49" fontId="3" fillId="0" borderId="0" xfId="0" applyNumberFormat="1" applyFont="1" applyFill="1" applyBorder="1" applyAlignment="1">
      <alignment horizontal="center" vertical="top"/>
    </xf>
    <xf numFmtId="0" fontId="3" fillId="0" borderId="0" xfId="0" applyNumberFormat="1" applyFont="1" applyFill="1" applyBorder="1" applyAlignment="1">
      <alignment horizontal="justify" vertical="center"/>
    </xf>
    <xf numFmtId="49" fontId="3" fillId="0" borderId="0"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2" fillId="0" borderId="0" xfId="0" applyNumberFormat="1" applyFont="1" applyFill="1" applyAlignment="1">
      <alignment horizontal="center" vertical="center"/>
    </xf>
    <xf numFmtId="49"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justify" vertical="center"/>
    </xf>
    <xf numFmtId="49" fontId="2" fillId="0" borderId="0" xfId="0" applyNumberFormat="1" applyFont="1" applyFill="1" applyBorder="1" applyAlignment="1">
      <alignment horizontal="center" vertical="center"/>
    </xf>
    <xf numFmtId="4"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justify" vertical="center"/>
    </xf>
    <xf numFmtId="0" fontId="2" fillId="0" borderId="0" xfId="0" applyFont="1" applyFill="1" applyAlignment="1">
      <alignment horizontal="justify" vertical="center"/>
    </xf>
    <xf numFmtId="0" fontId="2" fillId="0" borderId="0" xfId="0" applyNumberFormat="1" applyFont="1" applyFill="1" applyBorder="1" applyAlignment="1">
      <alignment horizontal="justify" vertical="top"/>
    </xf>
    <xf numFmtId="49" fontId="3" fillId="0" borderId="2"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protection locked="0"/>
    </xf>
    <xf numFmtId="4" fontId="2" fillId="0" borderId="0" xfId="0" applyNumberFormat="1" applyFont="1" applyFill="1" applyBorder="1" applyAlignment="1" applyProtection="1">
      <alignment horizontal="justify" vertical="center"/>
      <protection locked="0"/>
    </xf>
    <xf numFmtId="0" fontId="3" fillId="0" borderId="0" xfId="0" applyFont="1" applyFill="1" applyBorder="1" applyAlignment="1">
      <alignment horizontal="center" vertical="top"/>
    </xf>
    <xf numFmtId="0" fontId="2" fillId="0" borderId="0" xfId="0" applyFont="1" applyFill="1" applyAlignment="1">
      <alignment horizontal="center" readingOrder="1"/>
    </xf>
    <xf numFmtId="0" fontId="2" fillId="0" borderId="0" xfId="0" applyFont="1" applyFill="1" applyAlignment="1">
      <alignment horizontal="justify" vertical="justify" wrapText="1" readingOrder="1"/>
    </xf>
    <xf numFmtId="49" fontId="16" fillId="0" borderId="0" xfId="0" applyNumberFormat="1" applyFont="1" applyFill="1" applyBorder="1" applyAlignment="1">
      <alignment horizontal="center" vertical="top"/>
    </xf>
    <xf numFmtId="49" fontId="17" fillId="0" borderId="0" xfId="0" applyNumberFormat="1" applyFont="1" applyFill="1" applyBorder="1" applyAlignment="1">
      <alignment vertical="top"/>
    </xf>
    <xf numFmtId="49" fontId="18" fillId="0" borderId="0" xfId="0" applyNumberFormat="1" applyFont="1" applyFill="1" applyBorder="1" applyAlignment="1">
      <alignment vertical="top"/>
    </xf>
    <xf numFmtId="49" fontId="16" fillId="0" borderId="0" xfId="0" applyNumberFormat="1" applyFont="1" applyFill="1" applyBorder="1" applyAlignment="1">
      <alignment vertical="top"/>
    </xf>
    <xf numFmtId="49" fontId="19" fillId="0" borderId="0" xfId="0" applyNumberFormat="1" applyFont="1" applyFill="1" applyBorder="1" applyAlignment="1">
      <alignment vertical="top"/>
    </xf>
    <xf numFmtId="49" fontId="18" fillId="0" borderId="0" xfId="0" applyNumberFormat="1" applyFont="1" applyFill="1" applyBorder="1" applyAlignment="1">
      <alignment horizontal="center" vertical="top"/>
    </xf>
    <xf numFmtId="0" fontId="16" fillId="0" borderId="0" xfId="0" applyNumberFormat="1" applyFont="1" applyFill="1" applyBorder="1" applyAlignment="1">
      <alignment horizontal="justify" vertical="center"/>
    </xf>
    <xf numFmtId="49" fontId="18" fillId="0" borderId="0" xfId="0" applyNumberFormat="1" applyFont="1" applyFill="1" applyBorder="1" applyAlignment="1">
      <alignment horizontal="justify" vertical="center"/>
    </xf>
    <xf numFmtId="49" fontId="18" fillId="0" borderId="0" xfId="0" applyNumberFormat="1" applyFont="1" applyFill="1" applyBorder="1" applyAlignment="1">
      <alignment horizontal="center" vertical="center"/>
    </xf>
    <xf numFmtId="4" fontId="18" fillId="0" borderId="0" xfId="0" applyNumberFormat="1" applyFont="1" applyFill="1" applyBorder="1" applyAlignment="1">
      <alignment horizontal="center" vertical="center"/>
    </xf>
    <xf numFmtId="49" fontId="17" fillId="0" borderId="0" xfId="0" applyNumberFormat="1" applyFont="1" applyFill="1" applyBorder="1" applyAlignment="1">
      <alignment horizontal="justify" vertical="center"/>
    </xf>
    <xf numFmtId="49" fontId="16" fillId="0" borderId="0" xfId="0" applyNumberFormat="1" applyFont="1" applyFill="1" applyBorder="1" applyAlignment="1">
      <alignment horizontal="center" vertical="center"/>
    </xf>
    <xf numFmtId="4" fontId="16" fillId="0" borderId="0" xfId="0" applyNumberFormat="1" applyFont="1" applyFill="1" applyBorder="1" applyAlignment="1">
      <alignment horizontal="center" vertical="center"/>
    </xf>
    <xf numFmtId="49" fontId="17" fillId="0" borderId="0" xfId="0" applyNumberFormat="1" applyFont="1" applyFill="1" applyBorder="1" applyAlignment="1" applyProtection="1">
      <alignment horizontal="justify" vertical="center"/>
      <protection locked="0"/>
    </xf>
    <xf numFmtId="49" fontId="17" fillId="0" borderId="0" xfId="0" applyNumberFormat="1" applyFont="1" applyFill="1" applyBorder="1" applyAlignment="1" applyProtection="1">
      <alignment vertical="center"/>
      <protection locked="0"/>
    </xf>
    <xf numFmtId="49" fontId="17" fillId="0" borderId="0" xfId="0" applyNumberFormat="1" applyFont="1" applyFill="1" applyBorder="1" applyAlignment="1">
      <alignment horizontal="center" vertical="center"/>
    </xf>
    <xf numFmtId="4" fontId="17" fillId="0" borderId="0" xfId="0" applyNumberFormat="1" applyFont="1" applyFill="1" applyBorder="1" applyAlignment="1">
      <alignment horizontal="center" vertical="center"/>
    </xf>
    <xf numFmtId="0" fontId="17" fillId="0" borderId="0" xfId="0" applyFont="1" applyFill="1"/>
    <xf numFmtId="2" fontId="17" fillId="0" borderId="0" xfId="0" applyNumberFormat="1" applyFont="1" applyFill="1" applyBorder="1" applyAlignment="1">
      <alignment horizontal="right"/>
    </xf>
    <xf numFmtId="0" fontId="17" fillId="0" borderId="0" xfId="0" applyFont="1" applyFill="1" applyAlignment="1">
      <alignment horizontal="justify" vertical="center"/>
    </xf>
    <xf numFmtId="4" fontId="17" fillId="0" borderId="0" xfId="0" applyNumberFormat="1" applyFont="1" applyFill="1" applyAlignment="1">
      <alignment readingOrder="1"/>
    </xf>
    <xf numFmtId="0" fontId="17" fillId="0" borderId="0" xfId="0" applyFont="1" applyFill="1" applyAlignment="1">
      <alignment readingOrder="1"/>
    </xf>
    <xf numFmtId="0" fontId="16" fillId="0" borderId="0" xfId="0" applyFont="1" applyFill="1" applyBorder="1" applyAlignment="1">
      <alignment horizontal="center" vertical="top"/>
    </xf>
    <xf numFmtId="49" fontId="16" fillId="0" borderId="0" xfId="0" applyNumberFormat="1" applyFont="1" applyFill="1" applyBorder="1" applyAlignment="1">
      <alignment horizontal="justify" vertical="center"/>
    </xf>
    <xf numFmtId="0" fontId="17" fillId="0" borderId="0" xfId="0" applyNumberFormat="1" applyFont="1" applyFill="1" applyAlignment="1">
      <alignment horizontal="justify" vertical="center"/>
    </xf>
    <xf numFmtId="4" fontId="17" fillId="0" borderId="0" xfId="0" applyNumberFormat="1" applyFont="1" applyFill="1"/>
    <xf numFmtId="4" fontId="17" fillId="0" borderId="0" xfId="0" applyNumberFormat="1" applyFont="1" applyFill="1" applyAlignment="1">
      <alignment horizontal="justify" vertical="justify"/>
    </xf>
    <xf numFmtId="49" fontId="5" fillId="0" borderId="0" xfId="0" applyNumberFormat="1" applyFont="1" applyFill="1" applyBorder="1" applyAlignment="1">
      <alignment horizontal="left" vertical="top"/>
    </xf>
    <xf numFmtId="0" fontId="3" fillId="0" borderId="0" xfId="0" applyNumberFormat="1" applyFont="1" applyFill="1" applyBorder="1" applyAlignment="1">
      <alignment horizontal="justify" vertical="top"/>
    </xf>
    <xf numFmtId="4" fontId="3" fillId="0" borderId="0" xfId="0" applyNumberFormat="1" applyFont="1" applyFill="1" applyBorder="1" applyAlignment="1">
      <alignment horizontal="center" vertical="top"/>
    </xf>
    <xf numFmtId="49" fontId="2" fillId="0" borderId="0" xfId="0" applyNumberFormat="1" applyFont="1" applyFill="1" applyBorder="1" applyAlignment="1">
      <alignment horizontal="left" vertical="top"/>
    </xf>
    <xf numFmtId="4" fontId="2" fillId="0" borderId="0" xfId="0" applyNumberFormat="1" applyFont="1" applyFill="1" applyBorder="1" applyAlignment="1">
      <alignment horizontal="center" vertical="top"/>
    </xf>
    <xf numFmtId="0" fontId="16" fillId="0" borderId="0" xfId="0" applyNumberFormat="1" applyFont="1" applyFill="1" applyBorder="1" applyAlignment="1">
      <alignment horizontal="left" vertical="center"/>
    </xf>
    <xf numFmtId="0" fontId="17" fillId="0" borderId="0" xfId="0" applyNumberFormat="1" applyFont="1" applyFill="1" applyBorder="1" applyAlignment="1" applyProtection="1">
      <alignment horizontal="justify" vertical="top" wrapText="1"/>
    </xf>
    <xf numFmtId="0" fontId="18" fillId="0" borderId="0" xfId="0" applyFont="1" applyProtection="1"/>
    <xf numFmtId="49" fontId="17" fillId="0" borderId="0" xfId="0" applyNumberFormat="1" applyFont="1" applyFill="1" applyBorder="1" applyAlignment="1" applyProtection="1">
      <alignment horizontal="center"/>
    </xf>
    <xf numFmtId="4" fontId="17" fillId="0" borderId="0" xfId="0" applyNumberFormat="1" applyFont="1" applyFill="1" applyBorder="1" applyAlignment="1" applyProtection="1">
      <alignment horizontal="center" readingOrder="1"/>
    </xf>
    <xf numFmtId="4" fontId="17" fillId="0" borderId="0" xfId="0" applyNumberFormat="1" applyFont="1" applyFill="1" applyAlignment="1" applyProtection="1">
      <alignment horizontal="center"/>
    </xf>
    <xf numFmtId="0" fontId="2" fillId="0" borderId="0" xfId="0" applyFont="1" applyFill="1" applyBorder="1" applyAlignment="1" applyProtection="1">
      <alignment horizontal="left" wrapText="1"/>
    </xf>
    <xf numFmtId="0" fontId="2" fillId="0" borderId="0" xfId="0" applyFont="1" applyAlignment="1" applyProtection="1">
      <alignment wrapText="1"/>
    </xf>
    <xf numFmtId="0" fontId="2" fillId="0" borderId="0" xfId="0" applyFont="1" applyAlignment="1" applyProtection="1">
      <alignment horizontal="center" wrapText="1" readingOrder="1"/>
    </xf>
    <xf numFmtId="0" fontId="2" fillId="0" borderId="0" xfId="0" applyFont="1" applyAlignment="1" applyProtection="1">
      <alignment horizontal="center" wrapText="1"/>
    </xf>
    <xf numFmtId="0" fontId="2" fillId="0" borderId="0" xfId="0" applyFont="1" applyFill="1" applyBorder="1" applyAlignment="1" applyProtection="1">
      <alignment horizontal="center" wrapText="1"/>
    </xf>
    <xf numFmtId="4" fontId="2" fillId="0" borderId="0" xfId="0" applyNumberFormat="1" applyFont="1" applyFill="1" applyBorder="1" applyAlignment="1" applyProtection="1">
      <alignment horizontal="center" wrapText="1" readingOrder="1"/>
    </xf>
    <xf numFmtId="4" fontId="2" fillId="0" borderId="0" xfId="0" applyNumberFormat="1" applyFont="1" applyFill="1" applyBorder="1" applyAlignment="1" applyProtection="1">
      <alignment horizontal="center" wrapText="1"/>
    </xf>
    <xf numFmtId="4" fontId="2" fillId="0" borderId="0" xfId="16" applyNumberFormat="1" applyFont="1" applyBorder="1" applyAlignment="1" applyProtection="1">
      <alignment horizontal="center"/>
    </xf>
    <xf numFmtId="0" fontId="2" fillId="0" borderId="0" xfId="0" applyFont="1" applyAlignment="1" applyProtection="1">
      <alignment horizontal="justify" vertical="center"/>
    </xf>
    <xf numFmtId="49" fontId="17" fillId="0" borderId="0" xfId="12" applyNumberFormat="1" applyFont="1" applyBorder="1" applyAlignment="1" applyProtection="1">
      <alignment vertical="top"/>
    </xf>
    <xf numFmtId="49" fontId="17" fillId="0" borderId="0" xfId="0" applyNumberFormat="1" applyFont="1" applyFill="1" applyBorder="1" applyAlignment="1">
      <alignment horizontal="center"/>
    </xf>
    <xf numFmtId="0" fontId="2" fillId="0" borderId="0" xfId="0" applyNumberFormat="1" applyFont="1" applyFill="1" applyBorder="1" applyAlignment="1" applyProtection="1">
      <alignment horizontal="justify" vertical="top"/>
      <protection locked="0"/>
    </xf>
    <xf numFmtId="0" fontId="2" fillId="0" borderId="0" xfId="0" applyNumberFormat="1" applyFont="1" applyFill="1" applyBorder="1" applyAlignment="1" applyProtection="1">
      <alignment horizontal="justify" vertical="top" wrapText="1"/>
    </xf>
    <xf numFmtId="0" fontId="9" fillId="0" borderId="0" xfId="0" applyFont="1" applyFill="1" applyBorder="1" applyAlignment="1" applyProtection="1">
      <alignment horizontal="left" vertical="center"/>
    </xf>
    <xf numFmtId="4" fontId="9" fillId="0" borderId="0" xfId="0" applyNumberFormat="1" applyFont="1" applyFill="1" applyBorder="1" applyAlignment="1" applyProtection="1">
      <alignment horizontal="center" vertical="center" readingOrder="1"/>
    </xf>
    <xf numFmtId="4" fontId="9"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xf>
    <xf numFmtId="4" fontId="2" fillId="0" borderId="0" xfId="0" applyNumberFormat="1" applyFont="1" applyFill="1" applyBorder="1" applyAlignment="1" applyProtection="1">
      <alignment horizontal="center" readingOrder="1"/>
    </xf>
    <xf numFmtId="4" fontId="2" fillId="0" borderId="0" xfId="0" applyNumberFormat="1" applyFont="1" applyFill="1" applyAlignment="1" applyProtection="1">
      <alignment horizontal="center"/>
    </xf>
    <xf numFmtId="0" fontId="2" fillId="0" borderId="0" xfId="0" applyNumberFormat="1" applyFont="1" applyFill="1" applyAlignment="1">
      <alignment horizontal="justify" vertical="top" wrapText="1"/>
    </xf>
    <xf numFmtId="0" fontId="2" fillId="0" borderId="0" xfId="0" applyFont="1" applyFill="1" applyBorder="1" applyAlignment="1" applyProtection="1">
      <alignment horizontal="left" vertical="top" wrapText="1"/>
    </xf>
    <xf numFmtId="49" fontId="17" fillId="2" borderId="0" xfId="0" applyNumberFormat="1" applyFont="1" applyFill="1" applyBorder="1" applyAlignment="1">
      <alignment horizontal="center" vertical="top"/>
    </xf>
    <xf numFmtId="49" fontId="2" fillId="2" borderId="0" xfId="0" applyNumberFormat="1" applyFont="1" applyFill="1" applyBorder="1" applyAlignment="1">
      <alignment horizontal="center" vertical="top"/>
    </xf>
    <xf numFmtId="49" fontId="2" fillId="2" borderId="0" xfId="0" applyNumberFormat="1" applyFont="1" applyFill="1" applyAlignment="1">
      <alignment horizontal="center" vertical="top"/>
    </xf>
    <xf numFmtId="49" fontId="2" fillId="2" borderId="0" xfId="0" applyNumberFormat="1" applyFont="1" applyFill="1" applyAlignment="1" applyProtection="1">
      <alignment horizontal="center" vertical="top" wrapText="1"/>
    </xf>
    <xf numFmtId="49" fontId="2" fillId="2" borderId="0" xfId="0" applyNumberFormat="1" applyFont="1" applyFill="1" applyAlignment="1" applyProtection="1">
      <alignment horizontal="right" vertical="top"/>
    </xf>
    <xf numFmtId="49" fontId="17" fillId="2" borderId="0" xfId="0" applyNumberFormat="1" applyFont="1" applyFill="1" applyAlignment="1" applyProtection="1">
      <alignment horizontal="right" vertical="top"/>
    </xf>
    <xf numFmtId="0" fontId="2" fillId="2" borderId="0" xfId="0" applyFont="1" applyFill="1" applyBorder="1" applyAlignment="1" applyProtection="1">
      <alignment horizontal="center" vertical="top"/>
    </xf>
    <xf numFmtId="0" fontId="5" fillId="2" borderId="0" xfId="0" applyFont="1" applyFill="1" applyBorder="1" applyAlignment="1" applyProtection="1">
      <alignment horizontal="center" vertical="top"/>
    </xf>
    <xf numFmtId="49" fontId="2" fillId="2" borderId="0" xfId="0" applyNumberFormat="1" applyFont="1" applyFill="1" applyAlignment="1">
      <alignment horizontal="left" vertical="top" readingOrder="1"/>
    </xf>
    <xf numFmtId="49" fontId="17" fillId="2" borderId="0" xfId="0" applyNumberFormat="1" applyFont="1" applyFill="1" applyAlignment="1">
      <alignment horizontal="center" vertical="top"/>
    </xf>
    <xf numFmtId="0" fontId="17" fillId="0" borderId="0" xfId="0" applyFont="1" applyAlignment="1" applyProtection="1">
      <alignment wrapText="1"/>
    </xf>
    <xf numFmtId="49" fontId="18" fillId="0" borderId="0" xfId="12" applyNumberFormat="1" applyFont="1" applyBorder="1" applyAlignment="1" applyProtection="1">
      <alignment vertical="top"/>
    </xf>
    <xf numFmtId="4" fontId="2" fillId="0" borderId="0" xfId="0" applyNumberFormat="1" applyFont="1" applyFill="1" applyBorder="1" applyAlignment="1">
      <alignment horizontal="center"/>
    </xf>
    <xf numFmtId="49" fontId="2" fillId="0" borderId="0" xfId="0" applyNumberFormat="1" applyFont="1" applyFill="1" applyBorder="1" applyAlignment="1">
      <alignment horizontal="center"/>
    </xf>
    <xf numFmtId="49" fontId="2" fillId="0" borderId="0" xfId="0" applyNumberFormat="1" applyFont="1" applyFill="1" applyAlignment="1">
      <alignment horizontal="center" vertical="top"/>
    </xf>
    <xf numFmtId="4" fontId="2" fillId="0" borderId="1" xfId="0" applyNumberFormat="1" applyFont="1" applyFill="1" applyBorder="1" applyAlignment="1">
      <alignment horizontal="center" vertical="center"/>
    </xf>
    <xf numFmtId="0" fontId="2" fillId="0" borderId="0" xfId="0" applyFont="1" applyFill="1" applyBorder="1" applyAlignment="1">
      <alignment horizontal="justify" vertical="top"/>
    </xf>
    <xf numFmtId="2" fontId="2" fillId="0" borderId="0" xfId="0" applyNumberFormat="1" applyFont="1" applyFill="1" applyAlignment="1">
      <alignment horizontal="center" vertical="center"/>
    </xf>
    <xf numFmtId="4" fontId="2" fillId="0" borderId="0" xfId="0" applyNumberFormat="1" applyFont="1" applyFill="1" applyAlignment="1"/>
    <xf numFmtId="49" fontId="2" fillId="0" borderId="0" xfId="0" applyNumberFormat="1" applyFont="1" applyFill="1" applyAlignment="1">
      <alignment horizontal="left" vertical="top"/>
    </xf>
    <xf numFmtId="49" fontId="2" fillId="0" borderId="0" xfId="0" applyNumberFormat="1" applyFont="1" applyFill="1" applyBorder="1" applyAlignment="1" applyProtection="1">
      <alignment horizontal="center" vertical="top"/>
      <protection locked="0"/>
    </xf>
    <xf numFmtId="49" fontId="6" fillId="0" borderId="0" xfId="0" applyNumberFormat="1" applyFont="1" applyFill="1" applyBorder="1" applyAlignment="1">
      <alignment horizontal="justify" vertical="center"/>
    </xf>
    <xf numFmtId="4" fontId="2" fillId="0" borderId="0" xfId="0" applyNumberFormat="1" applyFont="1" applyFill="1"/>
    <xf numFmtId="0" fontId="2" fillId="0" borderId="0" xfId="0" applyNumberFormat="1" applyFont="1" applyFill="1" applyBorder="1" applyAlignment="1">
      <alignment horizontal="left" vertical="center" wrapText="1"/>
    </xf>
    <xf numFmtId="49" fontId="17" fillId="3" borderId="0" xfId="0" applyNumberFormat="1" applyFont="1" applyFill="1" applyBorder="1" applyAlignment="1">
      <alignment horizontal="justify" vertical="center"/>
    </xf>
    <xf numFmtId="49" fontId="17" fillId="0" borderId="0" xfId="0" applyNumberFormat="1" applyFont="1" applyFill="1" applyBorder="1" applyAlignment="1">
      <alignment horizontal="center" vertical="top"/>
    </xf>
    <xf numFmtId="0" fontId="17" fillId="0" borderId="0" xfId="0" applyNumberFormat="1" applyFont="1" applyFill="1" applyBorder="1" applyAlignment="1">
      <alignment horizontal="justify" vertical="center"/>
    </xf>
    <xf numFmtId="49" fontId="2" fillId="0" borderId="0" xfId="0" quotePrefix="1" applyNumberFormat="1" applyFont="1" applyFill="1" applyBorder="1" applyAlignment="1">
      <alignment horizontal="justify" vertical="center"/>
    </xf>
    <xf numFmtId="49" fontId="16" fillId="0" borderId="0" xfId="0" applyNumberFormat="1" applyFont="1" applyFill="1" applyBorder="1" applyAlignment="1">
      <alignment horizontal="center" vertical="top" wrapText="1"/>
    </xf>
    <xf numFmtId="0" fontId="16" fillId="0" borderId="0" xfId="0" applyFont="1" applyFill="1" applyBorder="1" applyAlignment="1">
      <alignment horizontal="center" vertical="center" wrapText="1"/>
    </xf>
    <xf numFmtId="4" fontId="16" fillId="0" borderId="0" xfId="0" applyNumberFormat="1" applyFont="1" applyFill="1" applyBorder="1" applyAlignment="1">
      <alignment horizontal="center" vertical="center" wrapText="1"/>
    </xf>
    <xf numFmtId="2" fontId="17" fillId="0" borderId="0" xfId="0" applyNumberFormat="1" applyFont="1" applyFill="1" applyAlignment="1">
      <alignment horizontal="center" vertical="center"/>
    </xf>
    <xf numFmtId="49" fontId="2" fillId="0" borderId="0" xfId="7" applyNumberFormat="1" applyFont="1" applyFill="1" applyAlignment="1">
      <alignment horizontal="center" vertical="top"/>
    </xf>
    <xf numFmtId="4" fontId="2" fillId="0" borderId="0" xfId="7" applyNumberFormat="1" applyFont="1" applyFill="1" applyBorder="1" applyAlignment="1" applyProtection="1">
      <alignment horizontal="justify" vertical="top"/>
      <protection locked="0"/>
    </xf>
    <xf numFmtId="0" fontId="2" fillId="0" borderId="0" xfId="7" applyFont="1" applyFill="1" applyAlignment="1">
      <alignment horizontal="center" vertical="center"/>
    </xf>
    <xf numFmtId="4" fontId="2" fillId="0" borderId="0" xfId="7" applyNumberFormat="1" applyFont="1" applyFill="1" applyAlignment="1">
      <alignment horizontal="center" vertical="center"/>
    </xf>
    <xf numFmtId="0" fontId="2" fillId="0" borderId="0" xfId="7" applyFont="1" applyFill="1" applyAlignment="1">
      <alignment horizontal="justify" vertical="center"/>
    </xf>
    <xf numFmtId="0" fontId="20" fillId="0" borderId="0" xfId="12" applyFont="1" applyAlignment="1">
      <alignment vertical="top" wrapText="1"/>
    </xf>
    <xf numFmtId="49" fontId="16" fillId="0" borderId="1" xfId="0" applyNumberFormat="1" applyFont="1" applyFill="1" applyBorder="1" applyAlignment="1">
      <alignment horizontal="center" vertical="top"/>
    </xf>
    <xf numFmtId="49" fontId="18" fillId="0" borderId="0" xfId="12" applyNumberFormat="1" applyFont="1" applyBorder="1" applyAlignment="1" applyProtection="1">
      <alignment horizontal="right" vertical="top"/>
    </xf>
    <xf numFmtId="0" fontId="18" fillId="0" borderId="0" xfId="12" applyNumberFormat="1" applyFont="1" applyBorder="1" applyAlignment="1" applyProtection="1">
      <alignment horizontal="justify" vertical="top" wrapText="1"/>
    </xf>
    <xf numFmtId="49" fontId="18" fillId="0" borderId="0" xfId="12" applyNumberFormat="1" applyFont="1" applyBorder="1" applyAlignment="1" applyProtection="1">
      <alignment horizontal="center"/>
    </xf>
    <xf numFmtId="4" fontId="18" fillId="0" borderId="0" xfId="12" applyNumberFormat="1" applyFont="1" applyBorder="1" applyAlignment="1" applyProtection="1">
      <alignment horizontal="center"/>
    </xf>
    <xf numFmtId="2" fontId="18" fillId="0" borderId="0" xfId="12" applyNumberFormat="1" applyFont="1" applyFill="1" applyAlignment="1" applyProtection="1">
      <alignment horizontal="right"/>
    </xf>
    <xf numFmtId="164" fontId="18" fillId="0" borderId="0" xfId="12" applyNumberFormat="1" applyFont="1" applyFill="1" applyAlignment="1" applyProtection="1">
      <alignment horizontal="right"/>
    </xf>
    <xf numFmtId="4" fontId="16" fillId="0" borderId="0" xfId="0" applyNumberFormat="1" applyFont="1" applyFill="1" applyAlignment="1">
      <alignment horizontal="right" vertical="center"/>
    </xf>
    <xf numFmtId="49" fontId="21" fillId="0" borderId="0" xfId="0" applyNumberFormat="1" applyFont="1" applyFill="1" applyBorder="1" applyAlignment="1">
      <alignment horizontal="justify" vertical="center"/>
    </xf>
    <xf numFmtId="49" fontId="21" fillId="3" borderId="0" xfId="0" applyNumberFormat="1" applyFont="1" applyFill="1" applyBorder="1" applyAlignment="1">
      <alignment horizontal="justify" vertical="center"/>
    </xf>
    <xf numFmtId="0" fontId="2" fillId="0" borderId="0" xfId="6" applyNumberFormat="1" applyFont="1" applyFill="1" applyBorder="1" applyAlignment="1">
      <alignment horizontal="justify" vertical="center"/>
    </xf>
    <xf numFmtId="0" fontId="2" fillId="0" borderId="0" xfId="0" applyFont="1" applyFill="1" applyAlignment="1">
      <alignment horizontal="justify" vertical="top" wrapText="1"/>
    </xf>
    <xf numFmtId="4" fontId="2" fillId="0" borderId="0" xfId="0" applyNumberFormat="1" applyFont="1" applyFill="1" applyAlignment="1">
      <alignment horizontal="center" readingOrder="1"/>
    </xf>
    <xf numFmtId="0" fontId="2" fillId="0" borderId="0" xfId="0" applyFont="1" applyFill="1" applyAlignment="1">
      <alignment horizontal="left" vertical="top" wrapText="1" readingOrder="1"/>
    </xf>
    <xf numFmtId="49" fontId="6" fillId="0" borderId="0" xfId="0" applyNumberFormat="1" applyFont="1" applyFill="1" applyBorder="1" applyAlignment="1">
      <alignment horizontal="center" vertical="top"/>
    </xf>
    <xf numFmtId="0" fontId="5"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4" fontId="6" fillId="0" borderId="0" xfId="0" applyNumberFormat="1" applyFont="1" applyFill="1" applyAlignment="1">
      <alignment horizontal="center" vertical="center"/>
    </xf>
    <xf numFmtId="49" fontId="6" fillId="0" borderId="0" xfId="0" applyNumberFormat="1" applyFont="1" applyFill="1" applyBorder="1" applyAlignment="1">
      <alignment horizontal="center" vertical="center"/>
    </xf>
    <xf numFmtId="4" fontId="6" fillId="0" borderId="0" xfId="0" applyNumberFormat="1" applyFont="1" applyFill="1" applyBorder="1" applyAlignment="1">
      <alignment horizontal="center" vertical="center"/>
    </xf>
    <xf numFmtId="4" fontId="5" fillId="0" borderId="0" xfId="0" applyNumberFormat="1" applyFont="1" applyFill="1" applyAlignment="1">
      <alignment horizontal="right" vertical="center"/>
    </xf>
    <xf numFmtId="4" fontId="6" fillId="0" borderId="0" xfId="0" applyNumberFormat="1" applyFont="1" applyFill="1" applyBorder="1" applyAlignment="1">
      <alignment horizontal="right" vertical="center"/>
    </xf>
    <xf numFmtId="49" fontId="6" fillId="0" borderId="3" xfId="0" applyNumberFormat="1" applyFont="1" applyFill="1" applyBorder="1" applyAlignment="1">
      <alignment horizontal="center" vertical="top"/>
    </xf>
    <xf numFmtId="0" fontId="3" fillId="0" borderId="3" xfId="0" applyNumberFormat="1" applyFont="1" applyFill="1" applyBorder="1" applyAlignment="1">
      <alignment horizontal="justify" vertical="center"/>
    </xf>
    <xf numFmtId="49" fontId="6" fillId="0" borderId="3" xfId="0" applyNumberFormat="1" applyFont="1" applyFill="1" applyBorder="1" applyAlignment="1">
      <alignment horizontal="center" vertical="center"/>
    </xf>
    <xf numFmtId="4" fontId="6" fillId="0" borderId="3" xfId="0" applyNumberFormat="1" applyFont="1" applyFill="1" applyBorder="1" applyAlignment="1">
      <alignment horizontal="center" vertical="center"/>
    </xf>
    <xf numFmtId="4" fontId="6" fillId="0" borderId="3" xfId="0" applyNumberFormat="1" applyFont="1" applyFill="1" applyBorder="1" applyAlignment="1">
      <alignment horizontal="right" vertical="center"/>
    </xf>
    <xf numFmtId="4" fontId="3" fillId="0" borderId="0" xfId="0" applyNumberFormat="1" applyFont="1" applyFill="1" applyAlignment="1">
      <alignment horizontal="right" vertical="center"/>
    </xf>
    <xf numFmtId="4" fontId="17" fillId="0" borderId="0" xfId="0" applyNumberFormat="1" applyFont="1" applyFill="1" applyAlignment="1">
      <alignment horizontal="center" vertical="center"/>
    </xf>
    <xf numFmtId="49" fontId="17" fillId="0" borderId="0" xfId="0" applyNumberFormat="1" applyFont="1" applyFill="1" applyAlignment="1">
      <alignment horizontal="center" vertical="top"/>
    </xf>
    <xf numFmtId="0" fontId="17" fillId="0" borderId="0" xfId="0" applyFont="1" applyFill="1" applyAlignment="1">
      <alignment horizontal="center" vertical="center"/>
    </xf>
    <xf numFmtId="0" fontId="16" fillId="0" borderId="0" xfId="0" applyFont="1" applyFill="1" applyAlignment="1">
      <alignment horizontal="justify" vertical="center"/>
    </xf>
    <xf numFmtId="0" fontId="17" fillId="0" borderId="0" xfId="0" applyFont="1" applyFill="1" applyAlignment="1">
      <alignment horizontal="justify" vertical="center" wrapText="1"/>
    </xf>
    <xf numFmtId="49" fontId="2" fillId="0" borderId="0" xfId="0" applyNumberFormat="1" applyFont="1" applyAlignment="1">
      <alignment horizontal="center" vertical="top"/>
    </xf>
    <xf numFmtId="0" fontId="2" fillId="0" borderId="0" xfId="0" applyFont="1" applyAlignment="1">
      <alignment horizontal="justify" vertical="center"/>
    </xf>
    <xf numFmtId="49" fontId="2" fillId="0" borderId="0" xfId="0" applyNumberFormat="1" applyFont="1" applyAlignment="1">
      <alignment horizontal="center" vertical="center"/>
    </xf>
    <xf numFmtId="4" fontId="2" fillId="0" borderId="0" xfId="0" applyNumberFormat="1" applyFont="1" applyAlignment="1">
      <alignment horizontal="center" vertical="center"/>
    </xf>
    <xf numFmtId="49" fontId="2" fillId="0" borderId="0" xfId="0" applyNumberFormat="1" applyFont="1" applyAlignment="1">
      <alignment horizontal="center"/>
    </xf>
    <xf numFmtId="4" fontId="2" fillId="0" borderId="0" xfId="0" applyNumberFormat="1" applyFont="1" applyAlignment="1">
      <alignment horizontal="center"/>
    </xf>
    <xf numFmtId="49" fontId="2" fillId="0" borderId="0" xfId="0" applyNumberFormat="1" applyFont="1" applyAlignment="1">
      <alignment horizontal="justify" vertical="center"/>
    </xf>
    <xf numFmtId="49" fontId="17" fillId="0" borderId="0" xfId="0" applyNumberFormat="1" applyFont="1" applyAlignment="1">
      <alignment horizontal="center" vertical="top"/>
    </xf>
    <xf numFmtId="0" fontId="17" fillId="0" borderId="0" xfId="0" applyFont="1" applyAlignment="1">
      <alignment horizontal="justify" vertical="center"/>
    </xf>
    <xf numFmtId="49" fontId="17" fillId="0" borderId="0" xfId="0" applyNumberFormat="1" applyFont="1" applyAlignment="1">
      <alignment horizontal="center" vertical="center"/>
    </xf>
    <xf numFmtId="4" fontId="17" fillId="0" borderId="0" xfId="0" applyNumberFormat="1" applyFont="1" applyAlignment="1">
      <alignment horizontal="center" vertical="center"/>
    </xf>
    <xf numFmtId="0" fontId="2" fillId="0" borderId="0" xfId="0" applyFont="1" applyAlignment="1">
      <alignment horizontal="justify" vertical="top"/>
    </xf>
    <xf numFmtId="0" fontId="2" fillId="0" borderId="0" xfId="0" applyFont="1" applyAlignment="1">
      <alignment horizontal="center" vertical="center"/>
    </xf>
    <xf numFmtId="49" fontId="2" fillId="0" borderId="0" xfId="0" quotePrefix="1" applyNumberFormat="1" applyFont="1" applyAlignment="1">
      <alignment horizontal="justify" vertical="center"/>
    </xf>
    <xf numFmtId="0" fontId="2" fillId="0" borderId="0" xfId="0" applyFont="1" applyFill="1" applyBorder="1" applyAlignment="1">
      <alignment horizontal="center" vertical="center"/>
    </xf>
    <xf numFmtId="4" fontId="2" fillId="0" borderId="0" xfId="16" applyNumberFormat="1" applyFont="1" applyFill="1" applyBorder="1" applyAlignment="1">
      <alignment horizontal="center" vertical="center"/>
    </xf>
    <xf numFmtId="0" fontId="3" fillId="0" borderId="0" xfId="0" applyFont="1" applyFill="1" applyAlignment="1">
      <alignment horizontal="justify" vertical="center"/>
    </xf>
    <xf numFmtId="0" fontId="2" fillId="0" borderId="0" xfId="0" applyFont="1" applyFill="1" applyBorder="1" applyAlignment="1">
      <alignment horizontal="justify" vertical="center"/>
    </xf>
    <xf numFmtId="0" fontId="2" fillId="0" borderId="0" xfId="0" applyFont="1" applyFill="1" applyAlignment="1">
      <alignment horizontal="justify" readingOrder="1"/>
    </xf>
    <xf numFmtId="0" fontId="13" fillId="0" borderId="0" xfId="6" applyNumberFormat="1" applyFont="1" applyFill="1" applyBorder="1" applyAlignment="1">
      <alignment horizontal="justify" vertical="center"/>
    </xf>
    <xf numFmtId="49" fontId="13" fillId="0" borderId="0" xfId="0" applyNumberFormat="1" applyFont="1" applyFill="1" applyBorder="1" applyAlignment="1">
      <alignment horizontal="center"/>
    </xf>
    <xf numFmtId="4" fontId="13" fillId="0" borderId="0" xfId="0" applyNumberFormat="1" applyFont="1" applyFill="1" applyBorder="1" applyAlignment="1">
      <alignment horizontal="center"/>
    </xf>
    <xf numFmtId="4" fontId="13" fillId="0" borderId="0" xfId="0" applyNumberFormat="1" applyFont="1" applyFill="1" applyAlignment="1">
      <alignment horizontal="center"/>
    </xf>
    <xf numFmtId="0" fontId="3" fillId="0" borderId="1" xfId="0" applyNumberFormat="1" applyFont="1" applyFill="1" applyBorder="1" applyAlignment="1">
      <alignment horizontal="left" vertical="center"/>
    </xf>
    <xf numFmtId="4" fontId="5" fillId="0" borderId="0" xfId="0" applyNumberFormat="1" applyFont="1" applyFill="1" applyAlignment="1">
      <alignment horizontal="right" vertical="center"/>
    </xf>
    <xf numFmtId="0" fontId="11" fillId="0" borderId="0" xfId="12" applyFont="1" applyBorder="1" applyAlignment="1">
      <alignment horizontal="center" vertical="top" wrapText="1"/>
    </xf>
  </cellXfs>
  <cellStyles count="31">
    <cellStyle name="Normal 2" xfId="1"/>
    <cellStyle name="Normal 3" xfId="2"/>
    <cellStyle name="Normal 4" xfId="3"/>
    <cellStyle name="Normal 5" xfId="4"/>
    <cellStyle name="Normalno 2" xfId="5"/>
    <cellStyle name="Normalno 2 2" xfId="6"/>
    <cellStyle name="Normalno 3" xfId="7"/>
    <cellStyle name="Normalno 3 2" xfId="8"/>
    <cellStyle name="Normalno 3 3" xfId="9"/>
    <cellStyle name="Normalno 3 4" xfId="10"/>
    <cellStyle name="Normalno 4" xfId="11"/>
    <cellStyle name="Obično" xfId="0" builtinId="0"/>
    <cellStyle name="Obično 2" xfId="12"/>
    <cellStyle name="Obično 2 2" xfId="13"/>
    <cellStyle name="OPIS kanal" xfId="14"/>
    <cellStyle name="OPIS kanal 2" xfId="15"/>
    <cellStyle name="Zarez" xfId="16" builtinId="3"/>
    <cellStyle name="Zarez 2" xfId="17"/>
    <cellStyle name="Zarez 2 2" xfId="18"/>
    <cellStyle name="Zarez 2 3" xfId="19"/>
    <cellStyle name="Zarez 3" xfId="20"/>
    <cellStyle name="Zarez 3 2" xfId="21"/>
    <cellStyle name="Zarez 3 2 2" xfId="22"/>
    <cellStyle name="Zarez 3 3" xfId="23"/>
    <cellStyle name="Zarez 4" xfId="24"/>
    <cellStyle name="Zarez 4 2" xfId="25"/>
    <cellStyle name="Zarez 5" xfId="26"/>
    <cellStyle name="Zarez 5 2" xfId="27"/>
    <cellStyle name="Zarez 6" xfId="28"/>
    <cellStyle name="Zarez 6 2" xfId="29"/>
    <cellStyle name="Zarez 7" xfId="3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ist1"/>
  <dimension ref="A1:X410"/>
  <sheetViews>
    <sheetView tabSelected="1" view="pageBreakPreview" topLeftCell="A373" zoomScaleSheetLayoutView="100" workbookViewId="0">
      <selection activeCell="D107" sqref="D107"/>
    </sheetView>
  </sheetViews>
  <sheetFormatPr defaultColWidth="9.109375" defaultRowHeight="13.8"/>
  <cols>
    <col min="1" max="1" width="5" style="43" customWidth="1"/>
    <col min="2" max="2" width="105.5546875" style="123" customWidth="1"/>
    <col min="3" max="3" width="10.44140625" style="46" customWidth="1"/>
    <col min="4" max="4" width="9.109375" style="47" customWidth="1"/>
    <col min="5" max="5" width="8.88671875" style="47" customWidth="1"/>
    <col min="6" max="6" width="10.5546875" style="47" customWidth="1"/>
    <col min="7" max="20" width="9.109375" style="45" hidden="1" customWidth="1"/>
    <col min="21" max="16384" width="9.109375" style="45"/>
  </cols>
  <sheetData>
    <row r="1" spans="1:7" s="40" customFormat="1">
      <c r="A1" s="65" t="s">
        <v>2</v>
      </c>
      <c r="B1" s="66"/>
      <c r="C1" s="18"/>
      <c r="D1" s="67"/>
      <c r="E1" s="67"/>
      <c r="F1" s="67"/>
      <c r="G1" s="39"/>
    </row>
    <row r="2" spans="1:7" s="40" customFormat="1">
      <c r="A2" s="68" t="s">
        <v>125</v>
      </c>
      <c r="B2" s="29"/>
      <c r="C2" s="23"/>
      <c r="D2" s="69"/>
      <c r="E2" s="69"/>
      <c r="F2" s="69"/>
      <c r="G2" s="39"/>
    </row>
    <row r="3" spans="1:7" s="40" customFormat="1">
      <c r="A3" s="68" t="s">
        <v>126</v>
      </c>
      <c r="B3" s="29"/>
      <c r="C3" s="23"/>
      <c r="D3" s="69"/>
      <c r="E3" s="69"/>
      <c r="F3" s="69"/>
      <c r="G3" s="39"/>
    </row>
    <row r="4" spans="1:7" s="40" customFormat="1">
      <c r="A4" s="68" t="s">
        <v>127</v>
      </c>
      <c r="B4" s="29"/>
      <c r="C4" s="23"/>
      <c r="D4" s="69"/>
      <c r="E4" s="69"/>
      <c r="F4" s="69"/>
      <c r="G4" s="39"/>
    </row>
    <row r="5" spans="1:7" s="40" customFormat="1">
      <c r="A5" s="68" t="s">
        <v>47</v>
      </c>
      <c r="B5" s="29"/>
      <c r="C5" s="23"/>
      <c r="D5" s="69"/>
      <c r="E5" s="69"/>
      <c r="F5" s="69"/>
      <c r="G5" s="39"/>
    </row>
    <row r="6" spans="1:7" s="40" customFormat="1">
      <c r="A6" s="68" t="s">
        <v>48</v>
      </c>
      <c r="B6" s="29"/>
      <c r="C6" s="23"/>
      <c r="D6" s="69"/>
      <c r="E6" s="69"/>
      <c r="F6" s="69"/>
      <c r="G6" s="39"/>
    </row>
    <row r="7" spans="1:7" s="40" customFormat="1">
      <c r="A7" s="68" t="s">
        <v>49</v>
      </c>
      <c r="B7" s="29"/>
      <c r="C7" s="23"/>
      <c r="D7" s="69"/>
      <c r="E7" s="69"/>
      <c r="F7" s="69"/>
      <c r="G7" s="39"/>
    </row>
    <row r="8" spans="1:7" s="40" customFormat="1">
      <c r="A8" s="68" t="s">
        <v>50</v>
      </c>
      <c r="B8" s="29"/>
      <c r="C8" s="23"/>
      <c r="D8" s="69"/>
      <c r="E8" s="69"/>
      <c r="F8" s="69"/>
      <c r="G8" s="39"/>
    </row>
    <row r="9" spans="1:7" s="40" customFormat="1">
      <c r="A9" s="68" t="s">
        <v>51</v>
      </c>
      <c r="B9" s="29"/>
      <c r="C9" s="23"/>
      <c r="D9" s="69"/>
      <c r="E9" s="69"/>
      <c r="F9" s="69"/>
      <c r="G9" s="39"/>
    </row>
    <row r="10" spans="1:7" s="40" customFormat="1">
      <c r="A10" s="68" t="s">
        <v>52</v>
      </c>
      <c r="B10" s="29"/>
      <c r="C10" s="23"/>
      <c r="D10" s="69"/>
      <c r="E10" s="69"/>
      <c r="F10" s="69"/>
      <c r="G10" s="39"/>
    </row>
    <row r="11" spans="1:7" s="40" customFormat="1">
      <c r="A11" s="68" t="s">
        <v>53</v>
      </c>
      <c r="B11" s="29"/>
      <c r="C11" s="23"/>
      <c r="D11" s="69"/>
      <c r="E11" s="69"/>
      <c r="F11" s="69"/>
      <c r="G11" s="39"/>
    </row>
    <row r="12" spans="1:7" s="40" customFormat="1">
      <c r="A12" s="68" t="s">
        <v>54</v>
      </c>
      <c r="B12" s="29"/>
      <c r="C12" s="23"/>
      <c r="D12" s="69"/>
      <c r="E12" s="69"/>
      <c r="F12" s="69"/>
      <c r="G12" s="39"/>
    </row>
    <row r="13" spans="1:7" s="40" customFormat="1">
      <c r="A13" s="68" t="s">
        <v>59</v>
      </c>
      <c r="B13" s="29"/>
      <c r="C13" s="23"/>
      <c r="D13" s="69"/>
      <c r="E13" s="69"/>
      <c r="F13" s="69"/>
      <c r="G13" s="39"/>
    </row>
    <row r="14" spans="1:7" s="40" customFormat="1">
      <c r="A14" s="68" t="s">
        <v>60</v>
      </c>
      <c r="B14" s="29"/>
      <c r="C14" s="23"/>
      <c r="D14" s="69"/>
      <c r="E14" s="69"/>
      <c r="F14" s="69"/>
      <c r="G14" s="39"/>
    </row>
    <row r="15" spans="1:7" s="40" customFormat="1">
      <c r="A15" s="68" t="s">
        <v>154</v>
      </c>
      <c r="B15" s="29"/>
      <c r="C15" s="23"/>
      <c r="D15" s="69"/>
      <c r="E15" s="69"/>
      <c r="F15" s="69"/>
      <c r="G15" s="39"/>
    </row>
    <row r="16" spans="1:7" s="40" customFormat="1">
      <c r="A16" s="68" t="s">
        <v>155</v>
      </c>
      <c r="B16" s="29"/>
      <c r="C16" s="23"/>
      <c r="D16" s="69"/>
      <c r="E16" s="69"/>
      <c r="F16" s="69"/>
      <c r="G16" s="39"/>
    </row>
    <row r="17" spans="1:7" s="42" customFormat="1">
      <c r="A17" s="68" t="s">
        <v>61</v>
      </c>
      <c r="B17" s="29"/>
      <c r="C17" s="23"/>
      <c r="D17" s="69"/>
      <c r="E17" s="69"/>
      <c r="F17" s="69"/>
      <c r="G17" s="41"/>
    </row>
    <row r="18" spans="1:7" s="40" customFormat="1">
      <c r="A18" s="68" t="s">
        <v>62</v>
      </c>
      <c r="B18" s="29"/>
      <c r="C18" s="23"/>
      <c r="D18" s="69"/>
      <c r="E18" s="69"/>
      <c r="F18" s="69"/>
      <c r="G18" s="39"/>
    </row>
    <row r="19" spans="1:7" s="42" customFormat="1">
      <c r="A19" s="68" t="s">
        <v>63</v>
      </c>
      <c r="B19" s="29"/>
      <c r="C19" s="23"/>
      <c r="D19" s="69"/>
      <c r="E19" s="69"/>
      <c r="F19" s="69"/>
      <c r="G19" s="41"/>
    </row>
    <row r="20" spans="1:7" s="40" customFormat="1">
      <c r="A20" s="68" t="s">
        <v>64</v>
      </c>
      <c r="B20" s="29"/>
      <c r="C20" s="23"/>
      <c r="D20" s="69"/>
      <c r="E20" s="69"/>
      <c r="F20" s="69"/>
      <c r="G20" s="39"/>
    </row>
    <row r="21" spans="1:7" s="40" customFormat="1">
      <c r="A21" s="68" t="s">
        <v>65</v>
      </c>
      <c r="B21" s="29"/>
      <c r="C21" s="23"/>
      <c r="D21" s="69"/>
      <c r="E21" s="69"/>
      <c r="F21" s="69"/>
      <c r="G21" s="39"/>
    </row>
    <row r="22" spans="1:7" s="40" customFormat="1">
      <c r="A22" s="68" t="s">
        <v>66</v>
      </c>
      <c r="B22" s="29"/>
      <c r="C22" s="23"/>
      <c r="D22" s="69"/>
      <c r="E22" s="69"/>
      <c r="F22" s="69"/>
      <c r="G22" s="39"/>
    </row>
    <row r="23" spans="1:7" s="40" customFormat="1">
      <c r="A23" s="68" t="s">
        <v>67</v>
      </c>
      <c r="B23" s="29"/>
      <c r="C23" s="23"/>
      <c r="D23" s="69"/>
      <c r="E23" s="69"/>
      <c r="F23" s="69"/>
      <c r="G23" s="39"/>
    </row>
    <row r="24" spans="1:7" s="40" customFormat="1">
      <c r="A24" s="68" t="s">
        <v>68</v>
      </c>
      <c r="B24" s="29"/>
      <c r="C24" s="23"/>
      <c r="D24" s="69"/>
      <c r="E24" s="69"/>
      <c r="F24" s="69"/>
      <c r="G24" s="39"/>
    </row>
    <row r="25" spans="1:7" s="40" customFormat="1">
      <c r="A25" s="68" t="s">
        <v>70</v>
      </c>
      <c r="B25" s="29"/>
      <c r="C25" s="23"/>
      <c r="D25" s="69"/>
      <c r="E25" s="69"/>
      <c r="F25" s="69"/>
      <c r="G25" s="39"/>
    </row>
    <row r="26" spans="1:7" s="40" customFormat="1">
      <c r="A26" s="68" t="s">
        <v>69</v>
      </c>
      <c r="B26" s="29"/>
      <c r="C26" s="23"/>
      <c r="D26" s="69"/>
      <c r="E26" s="69"/>
      <c r="F26" s="69"/>
      <c r="G26" s="39"/>
    </row>
    <row r="27" spans="1:7" s="40" customFormat="1">
      <c r="A27" s="68" t="s">
        <v>71</v>
      </c>
      <c r="B27" s="29"/>
      <c r="C27" s="23"/>
      <c r="D27" s="69"/>
      <c r="E27" s="69"/>
      <c r="F27" s="69"/>
      <c r="G27" s="39"/>
    </row>
    <row r="28" spans="1:7" s="40" customFormat="1">
      <c r="A28" s="68" t="s">
        <v>130</v>
      </c>
      <c r="B28" s="29"/>
      <c r="C28" s="23"/>
      <c r="D28" s="69"/>
      <c r="E28" s="69"/>
      <c r="F28" s="69"/>
      <c r="G28" s="39"/>
    </row>
    <row r="29" spans="1:7" s="40" customFormat="1">
      <c r="A29" s="68" t="s">
        <v>74</v>
      </c>
      <c r="B29" s="29"/>
      <c r="C29" s="23"/>
      <c r="D29" s="69"/>
      <c r="E29" s="69"/>
      <c r="F29" s="69"/>
      <c r="G29" s="39"/>
    </row>
    <row r="30" spans="1:7" s="40" customFormat="1">
      <c r="A30" s="68" t="s">
        <v>75</v>
      </c>
      <c r="B30" s="29"/>
      <c r="C30" s="23"/>
      <c r="D30" s="69"/>
      <c r="E30" s="69"/>
      <c r="F30" s="69"/>
      <c r="G30" s="39"/>
    </row>
    <row r="31" spans="1:7" s="40" customFormat="1">
      <c r="A31" s="68" t="s">
        <v>72</v>
      </c>
      <c r="B31" s="29"/>
      <c r="C31" s="23"/>
      <c r="D31" s="69"/>
      <c r="E31" s="69"/>
      <c r="F31" s="69"/>
      <c r="G31" s="39"/>
    </row>
    <row r="32" spans="1:7" s="40" customFormat="1">
      <c r="A32" s="68" t="s">
        <v>73</v>
      </c>
      <c r="B32" s="29"/>
      <c r="C32" s="23"/>
      <c r="D32" s="69"/>
      <c r="E32" s="69"/>
      <c r="F32" s="69"/>
      <c r="G32" s="39"/>
    </row>
    <row r="33" spans="1:7" s="40" customFormat="1">
      <c r="A33" s="68" t="s">
        <v>76</v>
      </c>
      <c r="B33" s="29"/>
      <c r="C33" s="23"/>
      <c r="D33" s="69"/>
      <c r="E33" s="69"/>
      <c r="F33" s="69"/>
      <c r="G33" s="39"/>
    </row>
    <row r="34" spans="1:7" s="40" customFormat="1">
      <c r="A34" s="68" t="s">
        <v>77</v>
      </c>
      <c r="B34" s="29"/>
      <c r="C34" s="23"/>
      <c r="D34" s="69"/>
      <c r="E34" s="69"/>
      <c r="F34" s="69"/>
      <c r="G34" s="39"/>
    </row>
    <row r="35" spans="1:7" s="40" customFormat="1">
      <c r="A35" s="68" t="s">
        <v>78</v>
      </c>
      <c r="B35" s="29"/>
      <c r="C35" s="23"/>
      <c r="D35" s="69"/>
      <c r="E35" s="69"/>
      <c r="F35" s="69"/>
      <c r="G35" s="39"/>
    </row>
    <row r="36" spans="1:7" s="40" customFormat="1">
      <c r="A36" s="68" t="s">
        <v>79</v>
      </c>
      <c r="B36" s="29"/>
      <c r="C36" s="23"/>
      <c r="D36" s="69"/>
      <c r="E36" s="69"/>
      <c r="F36" s="69"/>
      <c r="G36" s="39"/>
    </row>
    <row r="37" spans="1:7" s="40" customFormat="1">
      <c r="A37" s="68" t="s">
        <v>5</v>
      </c>
      <c r="B37" s="29"/>
      <c r="C37" s="23"/>
      <c r="D37" s="69"/>
      <c r="E37" s="69"/>
      <c r="F37" s="69"/>
      <c r="G37" s="39"/>
    </row>
    <row r="38" spans="1:7" s="40" customFormat="1">
      <c r="A38" s="68" t="s">
        <v>80</v>
      </c>
      <c r="B38" s="29"/>
      <c r="C38" s="23"/>
      <c r="D38" s="69"/>
      <c r="E38" s="69"/>
      <c r="F38" s="69"/>
      <c r="G38" s="39"/>
    </row>
    <row r="39" spans="1:7" s="40" customFormat="1">
      <c r="A39" s="68" t="s">
        <v>81</v>
      </c>
      <c r="B39" s="29"/>
      <c r="C39" s="23"/>
      <c r="D39" s="69"/>
      <c r="E39" s="69"/>
      <c r="F39" s="69"/>
      <c r="G39" s="39"/>
    </row>
    <row r="40" spans="1:7" s="40" customFormat="1">
      <c r="A40" s="68" t="s">
        <v>82</v>
      </c>
      <c r="B40" s="29"/>
      <c r="C40" s="23"/>
      <c r="D40" s="69"/>
      <c r="E40" s="69"/>
      <c r="F40" s="69"/>
      <c r="G40" s="39"/>
    </row>
    <row r="41" spans="1:7" s="40" customFormat="1">
      <c r="A41" s="68" t="s">
        <v>83</v>
      </c>
      <c r="B41" s="29"/>
      <c r="C41" s="23"/>
      <c r="D41" s="69"/>
      <c r="E41" s="69"/>
      <c r="F41" s="69"/>
      <c r="G41" s="39"/>
    </row>
    <row r="42" spans="1:7" s="40" customFormat="1">
      <c r="A42" s="68" t="s">
        <v>84</v>
      </c>
      <c r="B42" s="29"/>
      <c r="C42" s="23"/>
      <c r="D42" s="69"/>
      <c r="E42" s="69"/>
      <c r="F42" s="69"/>
      <c r="G42" s="39"/>
    </row>
    <row r="43" spans="1:7" s="40" customFormat="1">
      <c r="A43" s="68" t="s">
        <v>85</v>
      </c>
      <c r="B43" s="29"/>
      <c r="C43" s="23"/>
      <c r="D43" s="69"/>
      <c r="E43" s="69"/>
      <c r="F43" s="69"/>
      <c r="G43" s="39"/>
    </row>
    <row r="44" spans="1:7" s="40" customFormat="1">
      <c r="A44" s="68" t="s">
        <v>86</v>
      </c>
      <c r="B44" s="29"/>
      <c r="C44" s="23"/>
      <c r="D44" s="69"/>
      <c r="E44" s="69"/>
      <c r="F44" s="69"/>
      <c r="G44" s="39"/>
    </row>
    <row r="45" spans="1:7" s="40" customFormat="1">
      <c r="A45" s="68" t="s">
        <v>124</v>
      </c>
      <c r="B45" s="29"/>
      <c r="C45" s="23"/>
      <c r="D45" s="69"/>
      <c r="E45" s="69"/>
      <c r="F45" s="69"/>
      <c r="G45" s="39"/>
    </row>
    <row r="46" spans="1:7" s="40" customFormat="1">
      <c r="A46" s="68" t="s">
        <v>87</v>
      </c>
      <c r="B46" s="29"/>
      <c r="C46" s="23"/>
      <c r="D46" s="69"/>
      <c r="E46" s="69"/>
      <c r="F46" s="69"/>
      <c r="G46" s="39"/>
    </row>
    <row r="47" spans="1:7" s="40" customFormat="1">
      <c r="A47" s="68" t="s">
        <v>88</v>
      </c>
      <c r="B47" s="29"/>
      <c r="C47" s="23"/>
      <c r="D47" s="69"/>
      <c r="E47" s="69"/>
      <c r="F47" s="69"/>
      <c r="G47" s="39"/>
    </row>
    <row r="48" spans="1:7" s="40" customFormat="1">
      <c r="A48" s="68" t="s">
        <v>89</v>
      </c>
      <c r="B48" s="29"/>
      <c r="C48" s="23"/>
      <c r="D48" s="69"/>
      <c r="E48" s="69"/>
      <c r="F48" s="69"/>
      <c r="G48" s="39"/>
    </row>
    <row r="49" spans="1:7" s="40" customFormat="1">
      <c r="A49" s="68" t="s">
        <v>174</v>
      </c>
      <c r="B49" s="29"/>
      <c r="C49" s="23"/>
      <c r="D49" s="69"/>
      <c r="E49" s="69"/>
      <c r="F49" s="69"/>
      <c r="G49" s="39"/>
    </row>
    <row r="50" spans="1:7" s="40" customFormat="1">
      <c r="A50" s="68" t="s">
        <v>175</v>
      </c>
      <c r="B50" s="29"/>
      <c r="C50" s="23"/>
      <c r="D50" s="69"/>
      <c r="E50" s="69"/>
      <c r="F50" s="69"/>
      <c r="G50" s="39"/>
    </row>
    <row r="51" spans="1:7" s="40" customFormat="1">
      <c r="A51" s="68" t="s">
        <v>176</v>
      </c>
      <c r="B51" s="29"/>
      <c r="C51" s="23"/>
      <c r="D51" s="69"/>
      <c r="E51" s="69"/>
      <c r="F51" s="69"/>
      <c r="G51" s="39"/>
    </row>
    <row r="52" spans="1:7" s="40" customFormat="1">
      <c r="A52" s="68" t="s">
        <v>152</v>
      </c>
      <c r="B52" s="29"/>
      <c r="C52" s="23"/>
      <c r="D52" s="69"/>
      <c r="E52" s="69"/>
      <c r="F52" s="69"/>
      <c r="G52" s="39"/>
    </row>
    <row r="53" spans="1:7" s="40" customFormat="1">
      <c r="A53" s="68" t="s">
        <v>153</v>
      </c>
      <c r="B53" s="29"/>
      <c r="C53" s="23"/>
      <c r="D53" s="69"/>
      <c r="E53" s="69"/>
      <c r="F53" s="69"/>
      <c r="G53" s="39"/>
    </row>
    <row r="54" spans="1:7" s="40" customFormat="1">
      <c r="A54" s="68" t="s">
        <v>95</v>
      </c>
      <c r="B54" s="29"/>
      <c r="C54" s="23"/>
      <c r="D54" s="69"/>
      <c r="E54" s="69"/>
      <c r="F54" s="69"/>
      <c r="G54" s="39"/>
    </row>
    <row r="55" spans="1:7" s="40" customFormat="1" ht="17.25" customHeight="1">
      <c r="A55" s="68" t="s">
        <v>177</v>
      </c>
      <c r="B55" s="29"/>
      <c r="C55" s="23"/>
      <c r="D55" s="69"/>
      <c r="E55" s="69"/>
      <c r="F55" s="69"/>
      <c r="G55" s="39"/>
    </row>
    <row r="56" spans="1:7" s="40" customFormat="1">
      <c r="A56" s="68" t="s">
        <v>96</v>
      </c>
      <c r="B56" s="29"/>
      <c r="C56" s="23"/>
      <c r="D56" s="69"/>
      <c r="E56" s="69"/>
      <c r="F56" s="69"/>
      <c r="G56" s="39"/>
    </row>
    <row r="57" spans="1:7" s="40" customFormat="1">
      <c r="A57" s="68" t="s">
        <v>97</v>
      </c>
      <c r="B57" s="29"/>
      <c r="C57" s="23"/>
      <c r="D57" s="69"/>
      <c r="E57" s="69"/>
      <c r="F57" s="69"/>
      <c r="G57" s="39"/>
    </row>
    <row r="58" spans="1:7" s="40" customFormat="1" ht="18.75" customHeight="1">
      <c r="A58" s="43"/>
      <c r="B58" s="123"/>
      <c r="C58" s="46"/>
      <c r="D58" s="47"/>
      <c r="E58" s="47"/>
      <c r="F58" s="47"/>
      <c r="G58" s="39"/>
    </row>
    <row r="59" spans="1:7" s="40" customFormat="1" ht="39.75" customHeight="1">
      <c r="A59" s="193" t="s">
        <v>278</v>
      </c>
      <c r="B59" s="193"/>
      <c r="C59" s="193"/>
      <c r="D59" s="193"/>
      <c r="E59" s="193"/>
      <c r="F59" s="193"/>
      <c r="G59" s="39"/>
    </row>
    <row r="60" spans="1:7" s="40" customFormat="1" ht="10.5" customHeight="1">
      <c r="A60" s="134"/>
      <c r="B60" s="134"/>
      <c r="C60" s="134"/>
      <c r="D60" s="134"/>
      <c r="E60" s="134"/>
      <c r="F60" s="134"/>
      <c r="G60" s="39"/>
    </row>
    <row r="61" spans="1:7" s="40" customFormat="1">
      <c r="A61" s="149"/>
      <c r="B61" s="19" t="s">
        <v>94</v>
      </c>
      <c r="C61" s="150"/>
      <c r="D61" s="151"/>
      <c r="E61" s="151"/>
      <c r="F61" s="152" t="str">
        <f>IF(D61="","",(IF(D61="paušalno",E61,E61*D61)))</f>
        <v/>
      </c>
      <c r="G61" s="39"/>
    </row>
    <row r="62" spans="1:7">
      <c r="A62" s="149"/>
      <c r="B62" s="24"/>
      <c r="C62" s="153"/>
      <c r="D62" s="154"/>
      <c r="E62" s="154"/>
      <c r="F62" s="152" t="str">
        <f>IF(D62="","",(IF(D62="paušalno",E62,E62*D62)))</f>
        <v/>
      </c>
    </row>
    <row r="63" spans="1:7">
      <c r="A63" s="149"/>
      <c r="B63" s="19" t="s">
        <v>214</v>
      </c>
      <c r="C63" s="153"/>
      <c r="D63" s="154"/>
      <c r="E63" s="192"/>
      <c r="F63" s="192"/>
    </row>
    <row r="64" spans="1:7" ht="14.25" customHeight="1">
      <c r="A64" s="149"/>
      <c r="B64" s="19"/>
      <c r="C64" s="153"/>
      <c r="D64" s="154"/>
      <c r="E64" s="156"/>
      <c r="F64" s="155"/>
    </row>
    <row r="65" spans="1:6" ht="14.25" customHeight="1">
      <c r="A65" s="149"/>
      <c r="B65" s="19" t="s">
        <v>215</v>
      </c>
      <c r="C65" s="153"/>
      <c r="D65" s="154"/>
      <c r="E65" s="192"/>
      <c r="F65" s="192"/>
    </row>
    <row r="66" spans="1:6">
      <c r="A66" s="149"/>
      <c r="B66" s="19"/>
      <c r="C66" s="153"/>
      <c r="D66" s="154"/>
      <c r="E66" s="156"/>
      <c r="F66" s="155"/>
    </row>
    <row r="67" spans="1:6">
      <c r="A67" s="149"/>
      <c r="B67" s="19" t="s">
        <v>216</v>
      </c>
      <c r="C67" s="153"/>
      <c r="D67" s="154"/>
      <c r="E67" s="192"/>
      <c r="F67" s="192"/>
    </row>
    <row r="68" spans="1:6">
      <c r="A68" s="149"/>
      <c r="B68" s="19"/>
      <c r="C68" s="153"/>
      <c r="D68" s="154"/>
      <c r="E68" s="156"/>
      <c r="F68" s="155"/>
    </row>
    <row r="69" spans="1:6">
      <c r="A69" s="149"/>
      <c r="B69" s="19" t="s">
        <v>217</v>
      </c>
      <c r="C69" s="153"/>
      <c r="D69" s="154"/>
      <c r="E69" s="192"/>
      <c r="F69" s="192"/>
    </row>
    <row r="70" spans="1:6">
      <c r="A70" s="149"/>
      <c r="B70" s="19"/>
      <c r="C70" s="153"/>
      <c r="D70" s="154"/>
      <c r="E70" s="155"/>
      <c r="F70" s="155"/>
    </row>
    <row r="71" spans="1:6">
      <c r="A71" s="149"/>
      <c r="B71" s="19" t="s">
        <v>218</v>
      </c>
      <c r="C71" s="153"/>
      <c r="D71" s="154"/>
      <c r="E71" s="155"/>
      <c r="F71" s="155"/>
    </row>
    <row r="72" spans="1:6">
      <c r="A72" s="149"/>
      <c r="B72" s="19"/>
      <c r="C72" s="153"/>
      <c r="D72" s="154"/>
      <c r="E72" s="156"/>
      <c r="F72" s="155"/>
    </row>
    <row r="73" spans="1:6">
      <c r="A73" s="149"/>
      <c r="B73" s="19" t="s">
        <v>219</v>
      </c>
      <c r="C73" s="153"/>
      <c r="D73" s="154"/>
      <c r="E73" s="192"/>
      <c r="F73" s="192"/>
    </row>
    <row r="74" spans="1:6">
      <c r="A74" s="149"/>
      <c r="B74" s="19"/>
      <c r="C74" s="153"/>
      <c r="D74" s="154"/>
      <c r="E74" s="156"/>
      <c r="F74" s="155"/>
    </row>
    <row r="75" spans="1:6">
      <c r="A75" s="149"/>
      <c r="B75" s="19" t="s">
        <v>220</v>
      </c>
      <c r="C75" s="153"/>
      <c r="D75" s="154"/>
      <c r="E75" s="192"/>
      <c r="F75" s="192"/>
    </row>
    <row r="76" spans="1:6">
      <c r="A76" s="157"/>
      <c r="B76" s="158"/>
      <c r="C76" s="159"/>
      <c r="D76" s="160"/>
      <c r="E76" s="161"/>
      <c r="F76" s="161"/>
    </row>
    <row r="77" spans="1:6">
      <c r="A77" s="149"/>
      <c r="B77" s="19" t="s">
        <v>43</v>
      </c>
      <c r="C77" s="153"/>
      <c r="D77" s="154"/>
      <c r="E77" s="156"/>
      <c r="F77" s="162"/>
    </row>
    <row r="78" spans="1:6">
      <c r="A78" s="149"/>
      <c r="B78" s="19" t="s">
        <v>57</v>
      </c>
      <c r="C78" s="118"/>
      <c r="D78" s="154"/>
      <c r="E78" s="192"/>
      <c r="F78" s="192"/>
    </row>
    <row r="79" spans="1:6">
      <c r="A79" s="149"/>
      <c r="B79" s="19" t="s">
        <v>145</v>
      </c>
      <c r="C79" s="153"/>
      <c r="D79" s="154"/>
      <c r="E79" s="192"/>
      <c r="F79" s="192"/>
    </row>
    <row r="82" spans="1:11" ht="26.4">
      <c r="A82" s="30" t="s">
        <v>98</v>
      </c>
      <c r="B82" s="31" t="s">
        <v>99</v>
      </c>
      <c r="C82" s="32" t="s">
        <v>8</v>
      </c>
      <c r="D82" s="13" t="s">
        <v>100</v>
      </c>
      <c r="E82" s="13" t="s">
        <v>7</v>
      </c>
      <c r="F82" s="13" t="s">
        <v>9</v>
      </c>
      <c r="G82" s="142"/>
    </row>
    <row r="83" spans="1:11">
      <c r="A83" s="125"/>
      <c r="B83" s="49"/>
      <c r="C83" s="126"/>
      <c r="D83" s="127"/>
      <c r="E83" s="127"/>
      <c r="F83" s="127"/>
    </row>
    <row r="84" spans="1:11" s="118" customFormat="1">
      <c r="A84" s="18" t="s">
        <v>221</v>
      </c>
      <c r="B84" s="19" t="s">
        <v>105</v>
      </c>
      <c r="C84" s="20"/>
      <c r="D84" s="21"/>
      <c r="E84" s="21"/>
      <c r="F84" s="21"/>
    </row>
    <row r="85" spans="1:11">
      <c r="A85" s="38"/>
      <c r="B85" s="44"/>
      <c r="C85" s="49"/>
      <c r="D85" s="50"/>
      <c r="E85" s="50"/>
      <c r="F85" s="50"/>
    </row>
    <row r="86" spans="1:11" ht="66">
      <c r="A86" s="117" t="s">
        <v>101</v>
      </c>
      <c r="B86" s="87" t="s">
        <v>240</v>
      </c>
      <c r="C86" s="33"/>
      <c r="D86" s="17"/>
      <c r="E86" s="10"/>
      <c r="F86" s="10"/>
    </row>
    <row r="87" spans="1:11" s="48" customFormat="1" ht="13.2">
      <c r="A87" s="23"/>
      <c r="B87" s="24"/>
      <c r="C87" s="25"/>
      <c r="D87" s="26"/>
      <c r="E87" s="26"/>
      <c r="F87" s="22"/>
    </row>
    <row r="88" spans="1:11" s="48" customFormat="1" ht="13.2">
      <c r="A88" s="111"/>
      <c r="B88" s="24" t="s">
        <v>6</v>
      </c>
      <c r="C88" s="25" t="s">
        <v>15</v>
      </c>
      <c r="D88" s="26">
        <v>1</v>
      </c>
      <c r="E88" s="22"/>
      <c r="F88" s="22"/>
    </row>
    <row r="89" spans="1:11" s="48" customFormat="1" ht="13.2">
      <c r="A89" s="99"/>
      <c r="B89" s="24"/>
      <c r="C89" s="25"/>
      <c r="D89" s="26"/>
      <c r="E89" s="22"/>
      <c r="F89" s="22"/>
    </row>
    <row r="90" spans="1:11" s="48" customFormat="1" ht="39.6">
      <c r="A90" s="100" t="s">
        <v>107</v>
      </c>
      <c r="B90" s="88" t="s">
        <v>146</v>
      </c>
      <c r="C90" s="89"/>
      <c r="D90" s="90"/>
      <c r="E90" s="91"/>
      <c r="F90" s="22"/>
    </row>
    <row r="91" spans="1:11" s="51" customFormat="1" ht="17.25" customHeight="1">
      <c r="A91" s="101"/>
      <c r="B91" s="88" t="s">
        <v>147</v>
      </c>
      <c r="C91" s="92" t="s">
        <v>15</v>
      </c>
      <c r="D91" s="93">
        <v>1</v>
      </c>
      <c r="E91" s="94"/>
      <c r="F91" s="22"/>
      <c r="K91" s="52"/>
    </row>
    <row r="92" spans="1:11" s="48" customFormat="1" ht="13.2">
      <c r="A92" s="102"/>
      <c r="B92" s="71"/>
      <c r="C92" s="73"/>
      <c r="D92" s="74"/>
      <c r="E92" s="75"/>
      <c r="F92" s="75"/>
    </row>
    <row r="93" spans="1:11" s="72" customFormat="1">
      <c r="A93" s="97"/>
      <c r="B93" s="123"/>
      <c r="C93" s="53"/>
      <c r="D93" s="54"/>
      <c r="E93" s="54"/>
      <c r="F93" s="163"/>
    </row>
    <row r="94" spans="1:11" s="55" customFormat="1" ht="27.75" customHeight="1">
      <c r="A94" s="99" t="s">
        <v>108</v>
      </c>
      <c r="B94" s="95" t="s">
        <v>151</v>
      </c>
      <c r="C94" s="7"/>
      <c r="D94" s="22"/>
      <c r="E94" s="22"/>
      <c r="F94" s="22"/>
    </row>
    <row r="95" spans="1:11" s="55" customFormat="1" ht="18.75" customHeight="1">
      <c r="A95" s="99"/>
      <c r="B95" s="28"/>
      <c r="C95" s="7"/>
      <c r="D95" s="22"/>
      <c r="E95" s="22"/>
      <c r="F95" s="22"/>
    </row>
    <row r="96" spans="1:11" s="55" customFormat="1" ht="14.25" customHeight="1">
      <c r="A96" s="99"/>
      <c r="B96" s="24" t="s">
        <v>4</v>
      </c>
      <c r="C96" s="25" t="s">
        <v>106</v>
      </c>
      <c r="D96" s="26">
        <v>220</v>
      </c>
      <c r="E96" s="22"/>
      <c r="F96" s="22"/>
      <c r="G96" s="56"/>
    </row>
    <row r="97" spans="1:7" s="55" customFormat="1" ht="13.2">
      <c r="A97" s="106"/>
      <c r="B97" s="123"/>
      <c r="C97" s="53"/>
      <c r="D97" s="54"/>
      <c r="E97" s="163"/>
      <c r="F97" s="163"/>
      <c r="G97" s="56"/>
    </row>
    <row r="98" spans="1:7" s="48" customFormat="1" ht="118.5" customHeight="1">
      <c r="A98" s="103" t="s">
        <v>109</v>
      </c>
      <c r="B98" s="96" t="s">
        <v>156</v>
      </c>
      <c r="C98" s="77"/>
      <c r="D98" s="78"/>
      <c r="E98" s="79"/>
      <c r="F98" s="77"/>
    </row>
    <row r="99" spans="1:7" s="48" customFormat="1" ht="16.5" customHeight="1">
      <c r="A99" s="104"/>
      <c r="B99" s="76"/>
      <c r="C99" s="80"/>
      <c r="D99" s="81"/>
      <c r="E99" s="82"/>
      <c r="F99" s="83"/>
    </row>
    <row r="100" spans="1:7" s="48" customFormat="1">
      <c r="A100" s="104"/>
      <c r="B100" s="84" t="s">
        <v>239</v>
      </c>
      <c r="C100" s="80" t="s">
        <v>17</v>
      </c>
      <c r="D100" s="81">
        <v>10</v>
      </c>
      <c r="E100" s="82"/>
      <c r="F100" s="22"/>
    </row>
    <row r="101" spans="1:7" s="48" customFormat="1" ht="13.2">
      <c r="A101" s="97"/>
      <c r="B101" s="123"/>
      <c r="C101" s="53"/>
      <c r="D101" s="54"/>
      <c r="E101" s="54"/>
      <c r="F101" s="163"/>
    </row>
    <row r="102" spans="1:7" s="48" customFormat="1" ht="79.2">
      <c r="A102" s="99" t="s">
        <v>110</v>
      </c>
      <c r="B102" s="5" t="s">
        <v>10</v>
      </c>
      <c r="C102" s="1"/>
      <c r="D102" s="2"/>
      <c r="E102" s="2"/>
      <c r="F102" s="2"/>
    </row>
    <row r="103" spans="1:7" s="107" customFormat="1" ht="14.25" customHeight="1">
      <c r="A103" s="105"/>
      <c r="B103" s="6"/>
      <c r="C103" s="1"/>
      <c r="D103" s="2"/>
      <c r="E103" s="2"/>
      <c r="F103" s="2"/>
    </row>
    <row r="104" spans="1:7" s="107" customFormat="1" ht="17.25" customHeight="1">
      <c r="A104" s="105"/>
      <c r="B104" s="6" t="s">
        <v>11</v>
      </c>
      <c r="C104" s="1" t="s">
        <v>106</v>
      </c>
      <c r="D104" s="2">
        <v>220</v>
      </c>
      <c r="E104" s="2"/>
      <c r="F104" s="2"/>
    </row>
    <row r="105" spans="1:7" s="107" customFormat="1" ht="13.2">
      <c r="A105" s="106"/>
      <c r="B105" s="57"/>
      <c r="C105" s="165"/>
      <c r="D105" s="163"/>
      <c r="E105" s="163"/>
      <c r="F105" s="163"/>
    </row>
    <row r="106" spans="1:7" s="48" customFormat="1" ht="84" customHeight="1">
      <c r="A106" s="111" t="s">
        <v>111</v>
      </c>
      <c r="B106" s="12" t="s">
        <v>237</v>
      </c>
      <c r="C106" s="7"/>
      <c r="D106" s="22"/>
      <c r="E106" s="22"/>
      <c r="F106" s="22"/>
    </row>
    <row r="107" spans="1:7" s="59" customFormat="1" ht="24" customHeight="1">
      <c r="A107" s="111"/>
      <c r="B107" s="28"/>
      <c r="C107" s="7"/>
      <c r="D107" s="22"/>
      <c r="E107" s="22"/>
      <c r="F107" s="22"/>
      <c r="G107" s="58"/>
    </row>
    <row r="108" spans="1:7" s="59" customFormat="1" ht="13.2">
      <c r="A108" s="106"/>
      <c r="B108" s="57"/>
      <c r="C108" s="165"/>
      <c r="D108" s="163"/>
      <c r="E108" s="163"/>
      <c r="F108" s="163"/>
      <c r="G108" s="58"/>
    </row>
    <row r="109" spans="1:7" s="59" customFormat="1" ht="80.25" customHeight="1">
      <c r="A109" s="99" t="s">
        <v>112</v>
      </c>
      <c r="B109" s="12" t="s">
        <v>150</v>
      </c>
      <c r="C109" s="7"/>
      <c r="D109" s="22"/>
      <c r="E109" s="22"/>
      <c r="F109" s="22"/>
      <c r="G109" s="58"/>
    </row>
    <row r="110" spans="1:7" s="48" customFormat="1" ht="13.2">
      <c r="A110" s="99"/>
      <c r="B110" s="28"/>
      <c r="C110" s="7"/>
      <c r="D110" s="22"/>
      <c r="E110" s="22"/>
      <c r="F110" s="22"/>
    </row>
    <row r="111" spans="1:7" s="48" customFormat="1" ht="22.5" customHeight="1">
      <c r="A111" s="99"/>
      <c r="B111" s="28" t="s">
        <v>13</v>
      </c>
      <c r="C111" s="7"/>
      <c r="D111" s="22"/>
      <c r="E111" s="22"/>
      <c r="F111" s="22"/>
    </row>
    <row r="112" spans="1:7" s="48" customFormat="1" ht="13.2">
      <c r="A112" s="99"/>
      <c r="B112" s="34" t="s">
        <v>25</v>
      </c>
      <c r="C112" s="26" t="s">
        <v>17</v>
      </c>
      <c r="D112" s="22">
        <v>2</v>
      </c>
      <c r="E112" s="26"/>
      <c r="F112" s="26"/>
    </row>
    <row r="113" spans="1:7" s="48" customFormat="1" ht="13.2">
      <c r="A113" s="99"/>
      <c r="B113" s="34" t="s">
        <v>26</v>
      </c>
      <c r="C113" s="26" t="s">
        <v>17</v>
      </c>
      <c r="D113" s="22">
        <v>2</v>
      </c>
      <c r="E113" s="26"/>
      <c r="F113" s="26"/>
    </row>
    <row r="114" spans="1:7" s="57" customFormat="1" ht="13.5" customHeight="1">
      <c r="A114" s="99"/>
      <c r="B114" s="34"/>
      <c r="C114" s="26"/>
      <c r="D114" s="22"/>
      <c r="E114" s="26"/>
      <c r="F114" s="26"/>
    </row>
    <row r="115" spans="1:7" s="57" customFormat="1" ht="13.2">
      <c r="A115" s="99" t="s">
        <v>113</v>
      </c>
      <c r="B115" s="113" t="s">
        <v>179</v>
      </c>
      <c r="C115" s="182"/>
      <c r="D115" s="22"/>
      <c r="E115" s="26"/>
      <c r="F115" s="183"/>
    </row>
    <row r="116" spans="1:7" s="57" customFormat="1" ht="26.4">
      <c r="A116" s="99"/>
      <c r="B116" s="28" t="s">
        <v>18</v>
      </c>
      <c r="C116" s="7"/>
      <c r="D116" s="22"/>
      <c r="E116" s="22"/>
      <c r="F116" s="22"/>
    </row>
    <row r="117" spans="1:7" s="57" customFormat="1" ht="13.2">
      <c r="A117" s="99"/>
      <c r="B117" s="28"/>
      <c r="C117" s="7"/>
      <c r="D117" s="22"/>
      <c r="E117" s="22"/>
      <c r="F117" s="22"/>
    </row>
    <row r="118" spans="1:7" s="57" customFormat="1" ht="13.2">
      <c r="A118" s="4"/>
      <c r="B118" s="6" t="s">
        <v>12</v>
      </c>
      <c r="C118" s="1"/>
      <c r="D118" s="2"/>
      <c r="E118" s="2"/>
      <c r="F118" s="2"/>
    </row>
    <row r="119" spans="1:7" s="57" customFormat="1" ht="13.2">
      <c r="A119" s="35" t="s">
        <v>19</v>
      </c>
      <c r="B119" s="28" t="s">
        <v>210</v>
      </c>
      <c r="C119" s="7" t="s">
        <v>20</v>
      </c>
      <c r="D119" s="22">
        <v>10</v>
      </c>
      <c r="E119" s="26"/>
      <c r="F119" s="26"/>
    </row>
    <row r="120" spans="1:7" s="57" customFormat="1" ht="27.75" customHeight="1">
      <c r="A120" s="35" t="s">
        <v>19</v>
      </c>
      <c r="B120" s="28" t="s">
        <v>208</v>
      </c>
      <c r="C120" s="7" t="s">
        <v>20</v>
      </c>
      <c r="D120" s="22">
        <v>15</v>
      </c>
      <c r="E120" s="26"/>
      <c r="F120" s="26"/>
    </row>
    <row r="121" spans="1:7" s="57" customFormat="1" ht="28.5" customHeight="1">
      <c r="A121" s="35" t="s">
        <v>19</v>
      </c>
      <c r="B121" s="28" t="s">
        <v>209</v>
      </c>
      <c r="C121" s="7" t="s">
        <v>20</v>
      </c>
      <c r="D121" s="22">
        <v>15</v>
      </c>
      <c r="E121" s="26"/>
      <c r="F121" s="26"/>
    </row>
    <row r="122" spans="1:7" s="57" customFormat="1" ht="19.5" customHeight="1">
      <c r="A122" s="35" t="s">
        <v>19</v>
      </c>
      <c r="B122" s="28" t="s">
        <v>241</v>
      </c>
      <c r="C122" s="7" t="s">
        <v>20</v>
      </c>
      <c r="D122" s="22">
        <v>15</v>
      </c>
      <c r="E122" s="26"/>
      <c r="F122" s="26"/>
    </row>
    <row r="123" spans="1:7" s="59" customFormat="1" ht="14.25" customHeight="1">
      <c r="A123" s="23"/>
      <c r="B123" s="28"/>
      <c r="C123" s="7"/>
      <c r="D123" s="22"/>
      <c r="E123" s="22"/>
      <c r="F123" s="22"/>
      <c r="G123" s="58"/>
    </row>
    <row r="124" spans="1:7" s="57" customFormat="1" ht="20.25" customHeight="1">
      <c r="A124" s="23"/>
      <c r="B124" s="28" t="s">
        <v>14</v>
      </c>
      <c r="C124" s="7"/>
      <c r="D124" s="22"/>
      <c r="E124" s="22"/>
      <c r="F124" s="22"/>
    </row>
    <row r="125" spans="1:7" s="57" customFormat="1" ht="19.5" customHeight="1">
      <c r="A125" s="35" t="s">
        <v>19</v>
      </c>
      <c r="B125" s="28" t="s">
        <v>21</v>
      </c>
      <c r="C125" s="7" t="s">
        <v>17</v>
      </c>
      <c r="D125" s="22">
        <v>1</v>
      </c>
      <c r="E125" s="26"/>
      <c r="F125" s="26"/>
    </row>
    <row r="126" spans="1:7" s="57" customFormat="1" ht="18" customHeight="1">
      <c r="A126" s="35" t="s">
        <v>19</v>
      </c>
      <c r="B126" s="28" t="s">
        <v>207</v>
      </c>
      <c r="C126" s="7" t="s">
        <v>17</v>
      </c>
      <c r="D126" s="22">
        <v>1</v>
      </c>
      <c r="E126" s="26"/>
      <c r="F126" s="26"/>
    </row>
    <row r="127" spans="1:7" s="57" customFormat="1" ht="21" customHeight="1">
      <c r="A127" s="35" t="s">
        <v>19</v>
      </c>
      <c r="B127" s="28" t="s">
        <v>22</v>
      </c>
      <c r="C127" s="7" t="s">
        <v>17</v>
      </c>
      <c r="D127" s="22">
        <v>1</v>
      </c>
      <c r="E127" s="26"/>
      <c r="F127" s="26"/>
    </row>
    <row r="128" spans="1:7" s="48" customFormat="1" ht="21.75" customHeight="1">
      <c r="A128" s="35" t="s">
        <v>19</v>
      </c>
      <c r="B128" s="28" t="s">
        <v>242</v>
      </c>
      <c r="C128" s="7" t="s">
        <v>17</v>
      </c>
      <c r="D128" s="22">
        <v>1</v>
      </c>
      <c r="E128" s="26"/>
      <c r="F128" s="26"/>
    </row>
    <row r="129" spans="1:6" s="48" customFormat="1" ht="13.2">
      <c r="A129" s="60"/>
      <c r="B129" s="57"/>
      <c r="C129" s="165"/>
      <c r="D129" s="163"/>
      <c r="E129" s="54"/>
      <c r="F129" s="54"/>
    </row>
    <row r="130" spans="1:6" s="57" customFormat="1" ht="52.8">
      <c r="A130" s="3" t="s">
        <v>115</v>
      </c>
      <c r="B130" s="12" t="s">
        <v>27</v>
      </c>
      <c r="C130" s="7"/>
      <c r="D130" s="22"/>
      <c r="E130" s="26"/>
      <c r="F130" s="26"/>
    </row>
    <row r="131" spans="1:6" s="57" customFormat="1" ht="13.2">
      <c r="A131" s="35"/>
      <c r="B131" s="28"/>
      <c r="C131" s="7"/>
      <c r="D131" s="22"/>
      <c r="E131" s="26"/>
      <c r="F131" s="26"/>
    </row>
    <row r="132" spans="1:6" s="57" customFormat="1" ht="13.2">
      <c r="A132" s="35"/>
      <c r="B132" s="28" t="s">
        <v>29</v>
      </c>
      <c r="C132" s="7"/>
      <c r="D132" s="22"/>
      <c r="E132" s="26"/>
      <c r="F132" s="26"/>
    </row>
    <row r="133" spans="1:6" s="57" customFormat="1" ht="13.2">
      <c r="A133" s="35"/>
      <c r="B133" s="28"/>
      <c r="C133" s="7"/>
      <c r="D133" s="22"/>
      <c r="E133" s="26"/>
      <c r="F133" s="26"/>
    </row>
    <row r="134" spans="1:6" s="57" customFormat="1" ht="13.2">
      <c r="A134" s="35"/>
      <c r="B134" s="28" t="s">
        <v>243</v>
      </c>
      <c r="C134" s="7" t="s">
        <v>17</v>
      </c>
      <c r="D134" s="22">
        <v>2</v>
      </c>
      <c r="E134" s="26"/>
      <c r="F134" s="26"/>
    </row>
    <row r="135" spans="1:6" s="57" customFormat="1" ht="20.25" customHeight="1">
      <c r="A135" s="60"/>
      <c r="C135" s="165"/>
      <c r="D135" s="163"/>
      <c r="E135" s="54"/>
      <c r="F135" s="54"/>
    </row>
    <row r="136" spans="1:6" s="57" customFormat="1" ht="69.75" customHeight="1">
      <c r="A136" s="3" t="s">
        <v>119</v>
      </c>
      <c r="B136" s="12" t="s">
        <v>30</v>
      </c>
      <c r="C136" s="7"/>
      <c r="D136" s="22"/>
      <c r="E136" s="26"/>
      <c r="F136" s="26"/>
    </row>
    <row r="137" spans="1:6" s="57" customFormat="1" ht="13.2">
      <c r="A137" s="35"/>
      <c r="B137" s="28"/>
      <c r="C137" s="7"/>
      <c r="D137" s="22"/>
      <c r="E137" s="26"/>
      <c r="F137" s="26"/>
    </row>
    <row r="138" spans="1:6" s="57" customFormat="1" ht="13.2">
      <c r="A138" s="35"/>
      <c r="B138" s="28" t="s">
        <v>31</v>
      </c>
      <c r="C138" s="1" t="s">
        <v>17</v>
      </c>
      <c r="D138" s="2">
        <v>10</v>
      </c>
      <c r="E138" s="109"/>
      <c r="F138" s="109"/>
    </row>
    <row r="139" spans="1:6" s="57" customFormat="1" ht="13.2">
      <c r="A139" s="60"/>
      <c r="C139" s="165"/>
      <c r="D139" s="163"/>
      <c r="E139" s="54"/>
      <c r="F139" s="54"/>
    </row>
    <row r="140" spans="1:6" s="57" customFormat="1" ht="13.2">
      <c r="A140" s="14"/>
      <c r="B140" s="15" t="s">
        <v>222</v>
      </c>
      <c r="C140" s="16"/>
      <c r="D140" s="9"/>
      <c r="E140" s="9"/>
      <c r="F140" s="9"/>
    </row>
    <row r="141" spans="1:6" s="57" customFormat="1" ht="18" customHeight="1">
      <c r="A141" s="122"/>
      <c r="B141" s="123"/>
      <c r="C141" s="53"/>
      <c r="D141" s="54"/>
      <c r="E141" s="54"/>
      <c r="F141" s="163"/>
    </row>
    <row r="142" spans="1:6" s="57" customFormat="1" ht="13.2">
      <c r="A142" s="18" t="s">
        <v>223</v>
      </c>
      <c r="B142" s="19" t="s">
        <v>116</v>
      </c>
      <c r="C142" s="49"/>
      <c r="D142" s="50"/>
      <c r="E142" s="50"/>
      <c r="F142" s="163"/>
    </row>
    <row r="143" spans="1:6" s="57" customFormat="1" ht="13.2">
      <c r="A143" s="122"/>
      <c r="B143" s="123"/>
      <c r="C143" s="53"/>
      <c r="D143" s="54"/>
      <c r="E143" s="54"/>
      <c r="F143" s="163"/>
    </row>
    <row r="144" spans="1:6" s="48" customFormat="1" ht="13.2">
      <c r="A144" s="122"/>
      <c r="B144" s="62"/>
      <c r="C144" s="165"/>
      <c r="D144" s="54"/>
      <c r="E144" s="163"/>
      <c r="F144" s="163"/>
    </row>
    <row r="145" spans="1:6" s="48" customFormat="1" ht="39.6">
      <c r="A145" s="23" t="s">
        <v>101</v>
      </c>
      <c r="B145" s="24" t="s">
        <v>55</v>
      </c>
      <c r="C145" s="25"/>
      <c r="D145" s="26"/>
      <c r="E145" s="26"/>
      <c r="F145" s="22"/>
    </row>
    <row r="146" spans="1:6" s="48" customFormat="1" ht="13.2">
      <c r="A146" s="23"/>
      <c r="B146" s="24" t="s">
        <v>117</v>
      </c>
      <c r="C146" s="25"/>
      <c r="D146" s="26"/>
      <c r="E146" s="26"/>
      <c r="F146" s="22"/>
    </row>
    <row r="147" spans="1:6" s="48" customFormat="1" ht="79.2">
      <c r="A147" s="23"/>
      <c r="B147" s="24" t="s">
        <v>118</v>
      </c>
      <c r="C147" s="25"/>
      <c r="D147" s="26"/>
      <c r="E147" s="26"/>
      <c r="F147" s="22"/>
    </row>
    <row r="148" spans="1:6" s="48" customFormat="1" ht="26.4">
      <c r="A148" s="23"/>
      <c r="B148" s="19" t="s">
        <v>238</v>
      </c>
      <c r="C148" s="25"/>
      <c r="D148" s="26"/>
      <c r="E148" s="26"/>
      <c r="F148" s="22"/>
    </row>
    <row r="149" spans="1:6" s="48" customFormat="1" ht="13.2">
      <c r="A149" s="23"/>
      <c r="B149" s="24"/>
      <c r="C149" s="25"/>
      <c r="D149" s="26"/>
      <c r="E149" s="26"/>
      <c r="F149" s="22"/>
    </row>
    <row r="150" spans="1:6" s="48" customFormat="1" ht="14.25" customHeight="1">
      <c r="A150" s="23"/>
      <c r="B150" s="11" t="s">
        <v>193</v>
      </c>
      <c r="C150" s="25"/>
      <c r="D150" s="26"/>
      <c r="E150" s="26"/>
      <c r="F150" s="22"/>
    </row>
    <row r="151" spans="1:6" s="59" customFormat="1" ht="16.5" customHeight="1">
      <c r="A151" s="23"/>
      <c r="B151" s="27" t="s">
        <v>0</v>
      </c>
      <c r="C151" s="25" t="s">
        <v>34</v>
      </c>
      <c r="D151" s="26">
        <v>60</v>
      </c>
      <c r="E151" s="22"/>
      <c r="F151" s="22"/>
    </row>
    <row r="152" spans="1:6" s="59" customFormat="1" ht="15" customHeight="1">
      <c r="A152" s="23"/>
      <c r="B152" s="27" t="s">
        <v>1</v>
      </c>
      <c r="C152" s="25" t="s">
        <v>34</v>
      </c>
      <c r="D152" s="26">
        <v>240</v>
      </c>
      <c r="E152" s="22"/>
      <c r="F152" s="22"/>
    </row>
    <row r="153" spans="1:6" s="59" customFormat="1" ht="18" customHeight="1">
      <c r="A153" s="122"/>
      <c r="B153" s="123"/>
      <c r="C153" s="53"/>
      <c r="D153" s="54"/>
      <c r="E153" s="54"/>
      <c r="F153" s="163"/>
    </row>
    <row r="154" spans="1:6" s="59" customFormat="1" ht="26.4">
      <c r="A154" s="23" t="s">
        <v>107</v>
      </c>
      <c r="B154" s="24" t="s">
        <v>157</v>
      </c>
      <c r="C154" s="25"/>
      <c r="D154" s="26"/>
      <c r="E154" s="26"/>
      <c r="F154" s="22"/>
    </row>
    <row r="155" spans="1:6" s="48" customFormat="1" ht="14.25" customHeight="1">
      <c r="A155" s="23"/>
      <c r="B155" s="24"/>
      <c r="C155" s="25"/>
      <c r="D155" s="26"/>
      <c r="E155" s="26"/>
      <c r="F155" s="22"/>
    </row>
    <row r="156" spans="1:6" s="48" customFormat="1" ht="18" customHeight="1">
      <c r="A156" s="23"/>
      <c r="B156" s="11" t="s">
        <v>192</v>
      </c>
      <c r="C156" s="25"/>
      <c r="D156" s="26"/>
      <c r="E156" s="26"/>
      <c r="F156" s="22"/>
    </row>
    <row r="157" spans="1:6" s="48" customFormat="1" ht="15.75" customHeight="1">
      <c r="A157" s="23"/>
      <c r="B157" s="11" t="s">
        <v>23</v>
      </c>
      <c r="C157" s="25" t="s">
        <v>34</v>
      </c>
      <c r="D157" s="26">
        <v>20</v>
      </c>
      <c r="E157" s="22"/>
      <c r="F157" s="22"/>
    </row>
    <row r="158" spans="1:6" s="48" customFormat="1" ht="15" customHeight="1">
      <c r="A158" s="23"/>
      <c r="B158" s="11" t="s">
        <v>24</v>
      </c>
      <c r="C158" s="25" t="s">
        <v>34</v>
      </c>
      <c r="D158" s="26">
        <v>80</v>
      </c>
      <c r="E158" s="22"/>
      <c r="F158" s="22"/>
    </row>
    <row r="159" spans="1:6" s="48" customFormat="1" ht="15.75" customHeight="1">
      <c r="A159" s="164"/>
      <c r="B159" s="57"/>
      <c r="C159" s="165"/>
      <c r="D159" s="163"/>
      <c r="E159" s="163"/>
      <c r="F159" s="163"/>
    </row>
    <row r="160" spans="1:6" s="48" customFormat="1" ht="39.6">
      <c r="A160" s="111" t="s">
        <v>108</v>
      </c>
      <c r="B160" s="28" t="s">
        <v>249</v>
      </c>
      <c r="C160" s="7"/>
      <c r="D160" s="22"/>
      <c r="E160" s="22"/>
      <c r="F160" s="22"/>
    </row>
    <row r="161" spans="1:6" s="48" customFormat="1" ht="13.2">
      <c r="A161" s="111"/>
      <c r="B161" s="28"/>
      <c r="C161" s="7"/>
      <c r="D161" s="22"/>
      <c r="E161" s="22"/>
      <c r="F161" s="22"/>
    </row>
    <row r="162" spans="1:6" s="48" customFormat="1" ht="26.4">
      <c r="A162" s="111"/>
      <c r="B162" s="28" t="s">
        <v>250</v>
      </c>
      <c r="C162" s="7"/>
      <c r="D162" s="22"/>
      <c r="E162" s="22"/>
      <c r="F162" s="22"/>
    </row>
    <row r="163" spans="1:6" s="48" customFormat="1" ht="13.2">
      <c r="A163" s="23"/>
      <c r="B163" s="24"/>
      <c r="C163" s="25"/>
      <c r="D163" s="26"/>
      <c r="E163" s="26"/>
      <c r="F163" s="22"/>
    </row>
    <row r="164" spans="1:6" s="48" customFormat="1" ht="13.2">
      <c r="A164" s="23"/>
      <c r="B164" s="24" t="s">
        <v>23</v>
      </c>
      <c r="C164" s="25" t="s">
        <v>251</v>
      </c>
      <c r="D164" s="26">
        <v>8</v>
      </c>
      <c r="E164" s="26"/>
      <c r="F164" s="22"/>
    </row>
    <row r="165" spans="1:6" s="48" customFormat="1" ht="13.2">
      <c r="A165" s="23"/>
      <c r="B165" s="11" t="s">
        <v>24</v>
      </c>
      <c r="C165" s="25" t="s">
        <v>251</v>
      </c>
      <c r="D165" s="26">
        <v>32</v>
      </c>
      <c r="E165" s="22"/>
      <c r="F165" s="22"/>
    </row>
    <row r="166" spans="1:6" s="48" customFormat="1" ht="12" customHeight="1">
      <c r="A166" s="122"/>
      <c r="B166" s="123"/>
      <c r="C166" s="53"/>
      <c r="D166" s="54"/>
      <c r="E166" s="163"/>
      <c r="F166" s="163"/>
    </row>
    <row r="167" spans="1:6" s="48" customFormat="1" ht="42">
      <c r="A167" s="23" t="s">
        <v>109</v>
      </c>
      <c r="B167" s="120" t="s">
        <v>202</v>
      </c>
      <c r="C167" s="25"/>
      <c r="D167" s="26"/>
      <c r="E167" s="22"/>
      <c r="F167" s="22"/>
    </row>
    <row r="168" spans="1:6" s="48" customFormat="1" ht="13.2">
      <c r="A168" s="23"/>
      <c r="B168" s="24"/>
      <c r="C168" s="25"/>
      <c r="D168" s="26"/>
      <c r="E168" s="22"/>
      <c r="F168" s="22"/>
    </row>
    <row r="169" spans="1:6" s="48" customFormat="1" ht="15.6">
      <c r="A169" s="23"/>
      <c r="B169" s="24" t="s">
        <v>158</v>
      </c>
      <c r="C169" s="25" t="s">
        <v>34</v>
      </c>
      <c r="D169" s="109">
        <v>18</v>
      </c>
      <c r="E169" s="2"/>
      <c r="F169" s="2"/>
    </row>
    <row r="170" spans="1:6" s="48" customFormat="1" ht="13.2">
      <c r="A170" s="98"/>
      <c r="B170" s="24"/>
      <c r="C170" s="25"/>
      <c r="D170" s="26"/>
      <c r="E170" s="22"/>
      <c r="F170" s="22"/>
    </row>
    <row r="171" spans="1:6" s="48" customFormat="1" ht="81" customHeight="1">
      <c r="A171" s="23" t="s">
        <v>110</v>
      </c>
      <c r="B171" s="24" t="s">
        <v>171</v>
      </c>
      <c r="C171" s="25"/>
      <c r="D171" s="26"/>
      <c r="E171" s="22"/>
      <c r="F171" s="22"/>
    </row>
    <row r="172" spans="1:6" s="48" customFormat="1" ht="15.75" customHeight="1">
      <c r="A172" s="23"/>
      <c r="B172" s="24"/>
      <c r="C172" s="25"/>
      <c r="D172" s="26"/>
      <c r="E172" s="22"/>
      <c r="F172" s="22"/>
    </row>
    <row r="173" spans="1:6" s="48" customFormat="1" ht="15.6">
      <c r="A173" s="23"/>
      <c r="B173" s="24" t="s">
        <v>158</v>
      </c>
      <c r="C173" s="25" t="s">
        <v>34</v>
      </c>
      <c r="D173" s="26">
        <v>55</v>
      </c>
      <c r="E173" s="22"/>
      <c r="F173" s="22"/>
    </row>
    <row r="174" spans="1:6" s="48" customFormat="1" ht="13.2">
      <c r="A174" s="122"/>
      <c r="B174" s="123"/>
      <c r="C174" s="53"/>
      <c r="D174" s="54"/>
      <c r="E174" s="54"/>
      <c r="F174" s="163"/>
    </row>
    <row r="175" spans="1:6" s="48" customFormat="1" ht="62.25" customHeight="1">
      <c r="A175" s="23" t="s">
        <v>111</v>
      </c>
      <c r="B175" s="29" t="s">
        <v>128</v>
      </c>
      <c r="C175" s="25"/>
      <c r="D175" s="26"/>
      <c r="E175" s="26"/>
      <c r="F175" s="22"/>
    </row>
    <row r="176" spans="1:6" s="48" customFormat="1" ht="13.2">
      <c r="A176" s="23"/>
      <c r="B176" s="24"/>
      <c r="C176" s="25"/>
      <c r="D176" s="26"/>
      <c r="E176" s="26"/>
      <c r="F176" s="22"/>
    </row>
    <row r="177" spans="1:6" s="48" customFormat="1" ht="235.5" customHeight="1">
      <c r="A177" s="23"/>
      <c r="B177" s="24" t="s">
        <v>172</v>
      </c>
      <c r="C177" s="25"/>
      <c r="D177" s="26"/>
      <c r="E177" s="26"/>
      <c r="F177" s="22"/>
    </row>
    <row r="178" spans="1:6" s="48" customFormat="1" ht="31.5" customHeight="1">
      <c r="A178" s="23"/>
      <c r="B178" s="24" t="s">
        <v>170</v>
      </c>
      <c r="C178" s="25"/>
      <c r="D178" s="26"/>
      <c r="E178" s="26"/>
      <c r="F178" s="22"/>
    </row>
    <row r="179" spans="1:6" s="48" customFormat="1" ht="12" customHeight="1">
      <c r="A179" s="23"/>
      <c r="B179" s="24"/>
      <c r="C179" s="25"/>
      <c r="D179" s="26"/>
      <c r="E179" s="26"/>
      <c r="F179" s="22"/>
    </row>
    <row r="180" spans="1:6" s="48" customFormat="1" ht="15.6">
      <c r="A180" s="23"/>
      <c r="B180" s="24" t="s">
        <v>159</v>
      </c>
      <c r="C180" s="25"/>
      <c r="D180" s="26"/>
      <c r="E180" s="26"/>
      <c r="F180" s="22"/>
    </row>
    <row r="181" spans="1:6" s="48" customFormat="1" ht="16.5" customHeight="1">
      <c r="A181" s="98"/>
      <c r="B181" s="124" t="s">
        <v>204</v>
      </c>
      <c r="C181" s="25" t="s">
        <v>34</v>
      </c>
      <c r="D181" s="22">
        <v>50</v>
      </c>
      <c r="E181" s="22"/>
      <c r="F181" s="22"/>
    </row>
    <row r="182" spans="1:6" s="48" customFormat="1" ht="18" customHeight="1">
      <c r="A182" s="98"/>
      <c r="B182" s="27" t="s">
        <v>203</v>
      </c>
      <c r="C182" s="25" t="s">
        <v>34</v>
      </c>
      <c r="D182" s="22">
        <v>250</v>
      </c>
      <c r="E182" s="22"/>
      <c r="F182" s="22"/>
    </row>
    <row r="183" spans="1:6" s="48" customFormat="1" ht="13.5" customHeight="1">
      <c r="A183" s="97"/>
      <c r="B183" s="123"/>
      <c r="C183" s="53"/>
      <c r="D183" s="54"/>
      <c r="E183" s="163"/>
      <c r="F183" s="163"/>
    </row>
    <row r="184" spans="1:6" s="48" customFormat="1" ht="18" customHeight="1">
      <c r="A184" s="98" t="s">
        <v>112</v>
      </c>
      <c r="B184" s="24" t="s">
        <v>120</v>
      </c>
      <c r="C184" s="25"/>
      <c r="D184" s="26"/>
      <c r="E184" s="22"/>
      <c r="F184" s="22"/>
    </row>
    <row r="185" spans="1:6" s="48" customFormat="1" ht="59.25" customHeight="1">
      <c r="A185" s="98"/>
      <c r="B185" s="24" t="s">
        <v>129</v>
      </c>
      <c r="C185" s="25"/>
      <c r="D185" s="26"/>
      <c r="E185" s="22"/>
      <c r="F185" s="22"/>
    </row>
    <row r="186" spans="1:6" s="48" customFormat="1" ht="57" customHeight="1">
      <c r="A186" s="98"/>
      <c r="B186" s="24" t="s">
        <v>149</v>
      </c>
      <c r="C186" s="25"/>
      <c r="D186" s="26"/>
      <c r="E186" s="22"/>
      <c r="F186" s="22"/>
    </row>
    <row r="187" spans="1:6" s="48" customFormat="1" ht="12" customHeight="1">
      <c r="A187" s="98"/>
      <c r="B187" s="24"/>
      <c r="C187" s="25"/>
      <c r="D187" s="26"/>
      <c r="E187" s="22"/>
      <c r="F187" s="22"/>
    </row>
    <row r="188" spans="1:6" s="48" customFormat="1" ht="15.6">
      <c r="A188" s="98"/>
      <c r="B188" s="24" t="s">
        <v>160</v>
      </c>
      <c r="C188" s="110" t="s">
        <v>34</v>
      </c>
      <c r="D188" s="109">
        <v>100</v>
      </c>
      <c r="E188" s="2"/>
      <c r="F188" s="2"/>
    </row>
    <row r="189" spans="1:6" s="61" customFormat="1" ht="13.2">
      <c r="A189" s="97"/>
      <c r="B189" s="123"/>
      <c r="C189" s="53"/>
      <c r="D189" s="54"/>
      <c r="E189" s="163"/>
      <c r="F189" s="163"/>
    </row>
    <row r="190" spans="1:6" s="61" customFormat="1" ht="29.25" customHeight="1">
      <c r="A190" s="111" t="s">
        <v>113</v>
      </c>
      <c r="B190" s="12" t="s">
        <v>91</v>
      </c>
      <c r="C190" s="1"/>
      <c r="D190" s="115"/>
      <c r="E190" s="115"/>
      <c r="F190" s="119"/>
    </row>
    <row r="191" spans="1:6" s="48" customFormat="1" ht="56.25" customHeight="1">
      <c r="A191" s="116"/>
      <c r="B191" s="12" t="s">
        <v>148</v>
      </c>
      <c r="C191" s="1"/>
      <c r="D191" s="115"/>
      <c r="E191" s="115"/>
      <c r="F191" s="119"/>
    </row>
    <row r="192" spans="1:6" s="48" customFormat="1" ht="13.2">
      <c r="A192" s="116"/>
      <c r="B192" s="12"/>
      <c r="C192" s="1"/>
      <c r="D192" s="115"/>
      <c r="E192" s="115"/>
      <c r="F192" s="119"/>
    </row>
    <row r="193" spans="1:7" s="48" customFormat="1" ht="15.6">
      <c r="A193" s="23"/>
      <c r="B193" s="24" t="s">
        <v>161</v>
      </c>
      <c r="C193" s="25" t="s">
        <v>34</v>
      </c>
      <c r="D193" s="22">
        <v>5</v>
      </c>
      <c r="E193" s="22"/>
      <c r="F193" s="22"/>
    </row>
    <row r="194" spans="1:7" s="48" customFormat="1" ht="13.2">
      <c r="A194" s="122"/>
      <c r="B194" s="123"/>
      <c r="C194" s="53"/>
      <c r="D194" s="163"/>
      <c r="E194" s="163"/>
      <c r="F194" s="163"/>
    </row>
    <row r="195" spans="1:7" s="48" customFormat="1" ht="39.6">
      <c r="A195" s="129" t="s">
        <v>115</v>
      </c>
      <c r="B195" s="130" t="s">
        <v>235</v>
      </c>
      <c r="C195" s="131"/>
      <c r="D195" s="132"/>
      <c r="E195" s="132"/>
      <c r="F195" s="132"/>
    </row>
    <row r="196" spans="1:7" s="48" customFormat="1" ht="35.25" customHeight="1">
      <c r="A196" s="129"/>
      <c r="B196" s="133" t="s">
        <v>236</v>
      </c>
      <c r="C196" s="131" t="s">
        <v>33</v>
      </c>
      <c r="D196" s="132">
        <v>400</v>
      </c>
      <c r="E196" s="132"/>
      <c r="F196" s="132"/>
    </row>
    <row r="197" spans="1:7" s="48" customFormat="1" ht="13.2">
      <c r="A197" s="129"/>
      <c r="B197" s="133"/>
      <c r="C197" s="131"/>
      <c r="D197" s="132"/>
      <c r="E197" s="132"/>
      <c r="F197" s="132"/>
    </row>
    <row r="198" spans="1:7" s="55" customFormat="1" ht="16.5" customHeight="1">
      <c r="A198" s="14"/>
      <c r="B198" s="15" t="s">
        <v>224</v>
      </c>
      <c r="C198" s="16"/>
      <c r="D198" s="9"/>
      <c r="E198" s="112"/>
      <c r="F198" s="9"/>
      <c r="G198" s="63"/>
    </row>
    <row r="199" spans="1:7" s="55" customFormat="1" ht="19.5" customHeight="1">
      <c r="A199" s="122"/>
      <c r="B199" s="123"/>
      <c r="C199" s="53"/>
      <c r="D199" s="54"/>
      <c r="E199" s="163"/>
      <c r="F199" s="163"/>
      <c r="G199" s="63"/>
    </row>
    <row r="200" spans="1:7" s="55" customFormat="1" ht="13.2">
      <c r="A200" s="18" t="s">
        <v>225</v>
      </c>
      <c r="B200" s="19" t="s">
        <v>121</v>
      </c>
      <c r="C200" s="20"/>
      <c r="D200" s="21"/>
      <c r="E200" s="22"/>
      <c r="F200" s="22"/>
      <c r="G200" s="63"/>
    </row>
    <row r="201" spans="1:7" s="48" customFormat="1" ht="13.2">
      <c r="A201" s="23"/>
      <c r="B201" s="24"/>
      <c r="C201" s="25"/>
      <c r="D201" s="26"/>
      <c r="E201" s="22"/>
      <c r="F201" s="22"/>
    </row>
    <row r="202" spans="1:7" s="48" customFormat="1" ht="39.6">
      <c r="A202" s="23" t="s">
        <v>101</v>
      </c>
      <c r="B202" s="29" t="s">
        <v>194</v>
      </c>
      <c r="C202" s="25"/>
      <c r="D202" s="26"/>
      <c r="E202" s="22"/>
      <c r="F202" s="22"/>
    </row>
    <row r="203" spans="1:7" s="27" customFormat="1" ht="26.4">
      <c r="A203" s="23"/>
      <c r="B203" s="24" t="s">
        <v>56</v>
      </c>
      <c r="C203" s="25"/>
      <c r="D203" s="26"/>
      <c r="E203" s="22"/>
      <c r="F203" s="22"/>
    </row>
    <row r="204" spans="1:7" s="27" customFormat="1" ht="13.2">
      <c r="A204" s="23"/>
      <c r="B204" s="24"/>
      <c r="C204" s="25"/>
      <c r="D204" s="26"/>
      <c r="E204" s="22"/>
      <c r="F204" s="22"/>
    </row>
    <row r="205" spans="1:7" s="27" customFormat="1" ht="18.75" customHeight="1">
      <c r="A205" s="23"/>
      <c r="B205" s="24" t="s">
        <v>162</v>
      </c>
      <c r="C205" s="25" t="s">
        <v>33</v>
      </c>
      <c r="D205" s="26">
        <v>748</v>
      </c>
      <c r="E205" s="22"/>
      <c r="F205" s="22"/>
    </row>
    <row r="206" spans="1:7" s="27" customFormat="1" ht="13.2">
      <c r="A206" s="122"/>
      <c r="B206" s="123"/>
      <c r="C206" s="53"/>
      <c r="D206" s="54"/>
      <c r="E206" s="163"/>
      <c r="F206" s="163"/>
    </row>
    <row r="207" spans="1:7" s="27" customFormat="1" ht="39.6">
      <c r="A207" s="23" t="s">
        <v>107</v>
      </c>
      <c r="B207" s="29" t="s">
        <v>122</v>
      </c>
      <c r="C207" s="25"/>
      <c r="D207" s="26"/>
      <c r="E207" s="22"/>
      <c r="F207" s="22"/>
    </row>
    <row r="208" spans="1:7" s="27" customFormat="1" ht="13.2">
      <c r="A208" s="23"/>
      <c r="B208" s="24"/>
      <c r="C208" s="25"/>
      <c r="D208" s="26"/>
      <c r="E208" s="22"/>
      <c r="F208" s="22"/>
    </row>
    <row r="209" spans="1:6" s="48" customFormat="1" ht="15.6">
      <c r="A209" s="23"/>
      <c r="B209" s="24" t="s">
        <v>163</v>
      </c>
      <c r="C209" s="25" t="s">
        <v>33</v>
      </c>
      <c r="D209" s="26">
        <v>1</v>
      </c>
      <c r="E209" s="22"/>
      <c r="F209" s="22"/>
    </row>
    <row r="210" spans="1:6" s="48" customFormat="1" ht="13.2">
      <c r="A210" s="122"/>
      <c r="B210" s="123"/>
      <c r="C210" s="53"/>
      <c r="D210" s="54"/>
      <c r="E210" s="163"/>
      <c r="F210" s="163"/>
    </row>
    <row r="211" spans="1:6" s="48" customFormat="1" ht="26.4">
      <c r="A211" s="23" t="s">
        <v>108</v>
      </c>
      <c r="B211" s="29" t="s">
        <v>143</v>
      </c>
      <c r="C211" s="25"/>
      <c r="D211" s="26"/>
      <c r="E211" s="22"/>
      <c r="F211" s="22" t="str">
        <f>IF(D211="","",(IF(D211="paušalno",E211,E211*D211)))</f>
        <v/>
      </c>
    </row>
    <row r="212" spans="1:6" s="48" customFormat="1" ht="13.2">
      <c r="A212" s="23"/>
      <c r="B212" s="24"/>
      <c r="C212" s="25"/>
      <c r="D212" s="26"/>
      <c r="E212" s="22"/>
      <c r="F212" s="22" t="str">
        <f>IF(D212="","",(IF(D212="paušalno",E212,E212*D212)))</f>
        <v/>
      </c>
    </row>
    <row r="213" spans="1:6" s="48" customFormat="1" ht="15" customHeight="1">
      <c r="A213" s="23"/>
      <c r="B213" s="24" t="s">
        <v>163</v>
      </c>
      <c r="C213" s="25" t="s">
        <v>33</v>
      </c>
      <c r="D213" s="26">
        <f>(1.2+1.4)*2*1.8+(1.8+1.6)*2*2.2</f>
        <v>24.32</v>
      </c>
      <c r="E213" s="22"/>
      <c r="F213" s="22"/>
    </row>
    <row r="214" spans="1:6" s="48" customFormat="1" ht="13.2">
      <c r="A214" s="122"/>
      <c r="B214" s="123"/>
      <c r="C214" s="53"/>
      <c r="D214" s="54"/>
      <c r="E214" s="163"/>
      <c r="F214" s="163"/>
    </row>
    <row r="215" spans="1:6" s="48" customFormat="1" ht="26.4">
      <c r="A215" s="23" t="s">
        <v>109</v>
      </c>
      <c r="B215" s="24" t="s">
        <v>144</v>
      </c>
      <c r="C215" s="25"/>
      <c r="D215" s="26"/>
      <c r="E215" s="22"/>
      <c r="F215" s="22" t="str">
        <f>IF(D215="","",(IF(D215="paušalno",E215,E215*D215)))</f>
        <v/>
      </c>
    </row>
    <row r="216" spans="1:6" s="48" customFormat="1" ht="13.2">
      <c r="A216" s="23"/>
      <c r="B216" s="24"/>
      <c r="C216" s="25"/>
      <c r="D216" s="26"/>
      <c r="E216" s="22"/>
      <c r="F216" s="22" t="str">
        <f>IF(D216="","",(IF(D216="paušalno",E216,E216*D216)))</f>
        <v/>
      </c>
    </row>
    <row r="217" spans="1:6" s="48" customFormat="1" ht="14.25" customHeight="1">
      <c r="A217" s="23"/>
      <c r="B217" s="24" t="s">
        <v>163</v>
      </c>
      <c r="C217" s="25" t="s">
        <v>33</v>
      </c>
      <c r="D217" s="26">
        <f>1.2*1.4</f>
        <v>1.68</v>
      </c>
      <c r="E217" s="22"/>
      <c r="F217" s="22"/>
    </row>
    <row r="218" spans="1:6" s="48" customFormat="1" ht="18" customHeight="1">
      <c r="A218" s="136"/>
      <c r="B218" s="137"/>
      <c r="C218" s="138"/>
      <c r="D218" s="139"/>
      <c r="E218" s="140"/>
      <c r="F218" s="141"/>
    </row>
    <row r="219" spans="1:6" s="48" customFormat="1" ht="13.2">
      <c r="A219" s="14"/>
      <c r="B219" s="15" t="s">
        <v>226</v>
      </c>
      <c r="C219" s="16"/>
      <c r="D219" s="9"/>
      <c r="E219" s="112"/>
      <c r="F219" s="9"/>
    </row>
    <row r="220" spans="1:6" s="48" customFormat="1" ht="13.2">
      <c r="A220" s="122"/>
      <c r="B220" s="123"/>
      <c r="C220" s="53"/>
      <c r="D220" s="54"/>
      <c r="E220" s="163"/>
      <c r="F220" s="163"/>
    </row>
    <row r="221" spans="1:6" s="48" customFormat="1" ht="11.25" customHeight="1">
      <c r="A221" s="18" t="s">
        <v>227</v>
      </c>
      <c r="B221" s="19" t="s">
        <v>123</v>
      </c>
      <c r="C221" s="20"/>
      <c r="D221" s="21"/>
      <c r="E221" s="22"/>
      <c r="F221" s="22"/>
    </row>
    <row r="222" spans="1:6" s="48" customFormat="1" ht="18.75" customHeight="1">
      <c r="A222" s="18"/>
      <c r="B222" s="19"/>
      <c r="C222" s="20"/>
      <c r="D222" s="21"/>
      <c r="E222" s="22"/>
      <c r="F222" s="22"/>
    </row>
    <row r="223" spans="1:6" s="48" customFormat="1" ht="26.4">
      <c r="A223" s="23" t="s">
        <v>101</v>
      </c>
      <c r="B223" s="113" t="s">
        <v>205</v>
      </c>
      <c r="C223" s="25"/>
      <c r="D223" s="26"/>
      <c r="E223" s="22"/>
      <c r="F223" s="22"/>
    </row>
    <row r="224" spans="1:6" s="48" customFormat="1" ht="13.2">
      <c r="A224" s="23"/>
      <c r="B224" s="24"/>
      <c r="C224" s="25"/>
      <c r="D224" s="26"/>
      <c r="E224" s="22"/>
      <c r="F224" s="22"/>
    </row>
    <row r="225" spans="1:6" s="48" customFormat="1" ht="15.6">
      <c r="A225" s="23"/>
      <c r="B225" s="24" t="s">
        <v>164</v>
      </c>
      <c r="C225" s="25" t="s">
        <v>34</v>
      </c>
      <c r="D225" s="26">
        <v>0.5</v>
      </c>
      <c r="E225" s="22"/>
      <c r="F225" s="22"/>
    </row>
    <row r="226" spans="1:6" s="48" customFormat="1" ht="13.2">
      <c r="A226" s="122"/>
      <c r="B226" s="123"/>
      <c r="C226" s="53"/>
      <c r="D226" s="54"/>
      <c r="E226" s="163"/>
      <c r="F226" s="163"/>
    </row>
    <row r="227" spans="1:6" s="48" customFormat="1" ht="52.8">
      <c r="A227" s="23" t="s">
        <v>107</v>
      </c>
      <c r="B227" s="29" t="s">
        <v>213</v>
      </c>
      <c r="C227" s="25"/>
      <c r="D227" s="26"/>
      <c r="E227" s="22"/>
      <c r="F227" s="22"/>
    </row>
    <row r="228" spans="1:6" s="108" customFormat="1">
      <c r="A228" s="23"/>
      <c r="B228" s="24"/>
      <c r="C228" s="25"/>
      <c r="D228" s="26"/>
      <c r="E228" s="22"/>
      <c r="F228" s="22"/>
    </row>
    <row r="229" spans="1:6" s="48" customFormat="1" ht="15.6">
      <c r="A229" s="23"/>
      <c r="B229" s="24" t="s">
        <v>164</v>
      </c>
      <c r="C229" s="25" t="s">
        <v>34</v>
      </c>
      <c r="D229" s="26">
        <f>1.8*1.6*0.25+(1.8*1.8-1.6*1.6)*1.8</f>
        <v>1.9439999999999995</v>
      </c>
      <c r="E229" s="22"/>
      <c r="F229" s="22"/>
    </row>
    <row r="230" spans="1:6" s="48" customFormat="1" ht="13.2">
      <c r="A230" s="122"/>
      <c r="B230" s="123"/>
      <c r="C230" s="53"/>
      <c r="D230" s="54"/>
      <c r="E230" s="163"/>
      <c r="F230" s="163"/>
    </row>
    <row r="231" spans="1:6" s="48" customFormat="1" ht="13.2">
      <c r="A231" s="23" t="s">
        <v>108</v>
      </c>
      <c r="B231" s="24" t="s">
        <v>246</v>
      </c>
      <c r="C231" s="25"/>
      <c r="D231" s="26"/>
      <c r="E231" s="22"/>
      <c r="F231" s="22"/>
    </row>
    <row r="232" spans="1:6" s="48" customFormat="1" ht="13.2">
      <c r="A232" s="23"/>
      <c r="B232" s="24"/>
      <c r="C232" s="25"/>
      <c r="D232" s="26"/>
      <c r="E232" s="22"/>
      <c r="F232" s="22"/>
    </row>
    <row r="233" spans="1:6" s="48" customFormat="1" ht="21.75" customHeight="1">
      <c r="A233" s="23"/>
      <c r="B233" s="24" t="s">
        <v>164</v>
      </c>
      <c r="C233" s="25" t="s">
        <v>34</v>
      </c>
      <c r="D233" s="26">
        <f>0.15*1.8*1.6</f>
        <v>0.43200000000000005</v>
      </c>
      <c r="E233" s="22"/>
      <c r="F233" s="22"/>
    </row>
    <row r="234" spans="1:6" s="48" customFormat="1" ht="22.5" customHeight="1">
      <c r="A234" s="122"/>
      <c r="B234" s="123"/>
      <c r="C234" s="53"/>
      <c r="D234" s="54"/>
      <c r="E234" s="163"/>
      <c r="F234" s="163"/>
    </row>
    <row r="235" spans="1:6" s="48" customFormat="1" ht="26.4">
      <c r="A235" s="23" t="s">
        <v>109</v>
      </c>
      <c r="B235" s="29" t="s">
        <v>195</v>
      </c>
      <c r="C235" s="25"/>
      <c r="D235" s="26"/>
      <c r="E235" s="22"/>
      <c r="F235" s="22"/>
    </row>
    <row r="236" spans="1:6" s="48" customFormat="1" ht="13.2">
      <c r="A236" s="23"/>
      <c r="B236" s="24"/>
      <c r="C236" s="25"/>
      <c r="D236" s="26"/>
      <c r="E236" s="22"/>
      <c r="F236" s="22"/>
    </row>
    <row r="237" spans="1:6" s="48" customFormat="1" ht="21.75" customHeight="1">
      <c r="A237" s="23"/>
      <c r="B237" s="24" t="s">
        <v>164</v>
      </c>
      <c r="C237" s="25" t="s">
        <v>34</v>
      </c>
      <c r="D237" s="26">
        <v>1</v>
      </c>
      <c r="E237" s="22"/>
      <c r="F237" s="22"/>
    </row>
    <row r="238" spans="1:6" s="48" customFormat="1" ht="13.2">
      <c r="A238" s="122"/>
      <c r="B238" s="123"/>
      <c r="C238" s="53"/>
      <c r="D238" s="54"/>
      <c r="E238" s="163"/>
      <c r="F238" s="163"/>
    </row>
    <row r="239" spans="1:6" s="48" customFormat="1" ht="13.2">
      <c r="A239" s="23" t="s">
        <v>110</v>
      </c>
      <c r="B239" s="24" t="s">
        <v>131</v>
      </c>
      <c r="C239" s="25"/>
      <c r="D239" s="26"/>
      <c r="E239" s="22"/>
      <c r="F239" s="22"/>
    </row>
    <row r="240" spans="1:6" s="48" customFormat="1" ht="13.2">
      <c r="A240" s="23"/>
      <c r="B240" s="24"/>
      <c r="C240" s="25"/>
      <c r="D240" s="26"/>
      <c r="E240" s="22"/>
      <c r="F240" s="22"/>
    </row>
    <row r="241" spans="1:6" s="48" customFormat="1" ht="15" customHeight="1">
      <c r="A241" s="23"/>
      <c r="B241" s="24" t="s">
        <v>132</v>
      </c>
      <c r="C241" s="25"/>
      <c r="D241" s="26"/>
      <c r="E241" s="22"/>
      <c r="F241" s="22"/>
    </row>
    <row r="242" spans="1:6" s="48" customFormat="1" ht="13.2">
      <c r="A242" s="23"/>
      <c r="B242" s="27" t="s">
        <v>133</v>
      </c>
      <c r="C242" s="25" t="s">
        <v>134</v>
      </c>
      <c r="D242" s="26">
        <v>370</v>
      </c>
      <c r="E242" s="22"/>
      <c r="F242" s="22"/>
    </row>
    <row r="243" spans="1:6" s="48" customFormat="1" ht="13.2">
      <c r="A243" s="23"/>
      <c r="B243" s="24" t="s">
        <v>135</v>
      </c>
      <c r="C243" s="25" t="s">
        <v>134</v>
      </c>
      <c r="D243" s="26">
        <v>157</v>
      </c>
      <c r="E243" s="22"/>
      <c r="F243" s="22"/>
    </row>
    <row r="244" spans="1:6" s="48" customFormat="1" ht="10.5" customHeight="1">
      <c r="A244" s="23"/>
      <c r="B244" s="24"/>
      <c r="C244" s="25"/>
      <c r="D244" s="26"/>
      <c r="E244" s="22"/>
      <c r="F244" s="22"/>
    </row>
    <row r="245" spans="1:6" s="48" customFormat="1" ht="22.5" customHeight="1">
      <c r="A245" s="14"/>
      <c r="B245" s="191" t="s">
        <v>228</v>
      </c>
      <c r="C245" s="191"/>
      <c r="D245" s="191"/>
      <c r="E245" s="112"/>
      <c r="F245" s="9"/>
    </row>
    <row r="246" spans="1:6" s="48" customFormat="1" ht="18" customHeight="1">
      <c r="A246" s="38"/>
      <c r="B246" s="70"/>
      <c r="C246" s="70"/>
      <c r="D246" s="70"/>
      <c r="E246" s="54"/>
      <c r="F246" s="50"/>
    </row>
    <row r="247" spans="1:6" s="48" customFormat="1" ht="13.2">
      <c r="A247" s="18" t="s">
        <v>229</v>
      </c>
      <c r="B247" s="19" t="s">
        <v>136</v>
      </c>
      <c r="C247" s="20"/>
      <c r="D247" s="21"/>
      <c r="E247" s="22"/>
      <c r="F247" s="22"/>
    </row>
    <row r="248" spans="1:6" s="48" customFormat="1" ht="13.2">
      <c r="A248" s="23"/>
      <c r="B248" s="24"/>
      <c r="C248" s="25"/>
      <c r="D248" s="26"/>
      <c r="E248" s="22"/>
      <c r="F248" s="22"/>
    </row>
    <row r="249" spans="1:6" s="48" customFormat="1" ht="67.5" customHeight="1">
      <c r="A249" s="23" t="s">
        <v>101</v>
      </c>
      <c r="B249" s="24" t="s">
        <v>165</v>
      </c>
      <c r="C249" s="25"/>
      <c r="D249" s="26"/>
      <c r="E249" s="22"/>
      <c r="F249" s="22"/>
    </row>
    <row r="250" spans="1:6" s="48" customFormat="1" ht="13.2">
      <c r="A250" s="23"/>
      <c r="B250" s="24"/>
      <c r="C250" s="25"/>
      <c r="D250" s="26"/>
      <c r="E250" s="22"/>
      <c r="F250" s="22"/>
    </row>
    <row r="251" spans="1:6" s="48" customFormat="1" ht="15.6">
      <c r="A251" s="23"/>
      <c r="B251" s="24" t="s">
        <v>166</v>
      </c>
      <c r="C251" s="25" t="s">
        <v>33</v>
      </c>
      <c r="D251" s="26">
        <v>2</v>
      </c>
      <c r="E251" s="22"/>
      <c r="F251" s="22"/>
    </row>
    <row r="252" spans="1:6" s="48" customFormat="1" ht="13.2">
      <c r="A252" s="122"/>
      <c r="B252" s="123"/>
      <c r="C252" s="53"/>
      <c r="D252" s="54"/>
      <c r="E252" s="163"/>
      <c r="F252" s="163"/>
    </row>
    <row r="253" spans="1:6" s="48" customFormat="1" ht="26.4">
      <c r="A253" s="23" t="s">
        <v>107</v>
      </c>
      <c r="B253" s="24" t="s">
        <v>137</v>
      </c>
      <c r="C253" s="25"/>
      <c r="D253" s="26"/>
      <c r="E253" s="22"/>
      <c r="F253" s="22"/>
    </row>
    <row r="254" spans="1:6" s="48" customFormat="1" ht="13.2">
      <c r="A254" s="23"/>
      <c r="B254" s="24"/>
      <c r="C254" s="25"/>
      <c r="D254" s="26"/>
      <c r="E254" s="22"/>
      <c r="F254" s="22"/>
    </row>
    <row r="255" spans="1:6" s="48" customFormat="1" ht="15.6">
      <c r="A255" s="23"/>
      <c r="B255" s="24" t="s">
        <v>167</v>
      </c>
      <c r="C255" s="25" t="s">
        <v>33</v>
      </c>
      <c r="D255" s="26">
        <f>1.8*1.6</f>
        <v>2.8800000000000003</v>
      </c>
      <c r="E255" s="22"/>
      <c r="F255" s="22"/>
    </row>
    <row r="256" spans="1:6" s="48" customFormat="1" ht="13.2">
      <c r="A256" s="122"/>
      <c r="B256" s="123"/>
      <c r="C256" s="53"/>
      <c r="D256" s="54"/>
      <c r="E256" s="163"/>
      <c r="F256" s="163"/>
    </row>
    <row r="257" spans="1:21" s="48" customFormat="1" ht="26.4">
      <c r="A257" s="23" t="s">
        <v>108</v>
      </c>
      <c r="B257" s="24" t="s">
        <v>138</v>
      </c>
      <c r="C257" s="25"/>
      <c r="D257" s="26"/>
      <c r="E257" s="22"/>
      <c r="F257" s="22"/>
    </row>
    <row r="258" spans="1:21" s="48" customFormat="1" ht="13.2">
      <c r="A258" s="23"/>
      <c r="B258" s="24"/>
      <c r="C258" s="25"/>
      <c r="D258" s="26"/>
      <c r="E258" s="22"/>
      <c r="F258" s="22"/>
    </row>
    <row r="259" spans="1:21" s="48" customFormat="1" ht="13.2">
      <c r="A259" s="23"/>
      <c r="B259" s="24" t="s">
        <v>139</v>
      </c>
      <c r="C259" s="25"/>
      <c r="D259" s="26"/>
      <c r="E259" s="22"/>
      <c r="F259" s="22"/>
    </row>
    <row r="260" spans="1:21" s="48" customFormat="1" ht="13.2">
      <c r="A260" s="23"/>
      <c r="B260" s="28" t="s">
        <v>168</v>
      </c>
      <c r="C260" s="25" t="s">
        <v>114</v>
      </c>
      <c r="D260" s="26">
        <v>1</v>
      </c>
      <c r="E260" s="22"/>
      <c r="F260" s="22"/>
    </row>
    <row r="261" spans="1:21" s="48" customFormat="1" ht="13.2">
      <c r="A261" s="23"/>
      <c r="B261" s="27" t="s">
        <v>196</v>
      </c>
      <c r="C261" s="25" t="s">
        <v>114</v>
      </c>
      <c r="D261" s="26">
        <v>5</v>
      </c>
      <c r="E261" s="22"/>
      <c r="F261" s="22"/>
    </row>
    <row r="262" spans="1:21" s="48" customFormat="1" ht="13.2">
      <c r="A262" s="23"/>
      <c r="B262" s="24"/>
      <c r="C262" s="25"/>
      <c r="D262" s="26"/>
      <c r="E262" s="22"/>
      <c r="F262" s="22"/>
    </row>
    <row r="263" spans="1:21" s="48" customFormat="1" ht="13.2">
      <c r="A263" s="111" t="s">
        <v>109</v>
      </c>
      <c r="B263" s="28" t="s">
        <v>140</v>
      </c>
      <c r="C263" s="114"/>
      <c r="D263" s="22"/>
      <c r="E263" s="22"/>
      <c r="F263" s="22"/>
    </row>
    <row r="264" spans="1:21" s="48" customFormat="1" ht="13.2">
      <c r="A264" s="111"/>
      <c r="B264" s="28"/>
      <c r="C264" s="7"/>
      <c r="D264" s="22"/>
      <c r="E264" s="22"/>
      <c r="F264" s="22"/>
    </row>
    <row r="265" spans="1:21" s="48" customFormat="1" ht="13.2">
      <c r="A265" s="111"/>
      <c r="B265" s="28" t="s">
        <v>141</v>
      </c>
      <c r="C265" s="114" t="s">
        <v>106</v>
      </c>
      <c r="D265" s="22">
        <v>5</v>
      </c>
      <c r="E265" s="22"/>
      <c r="F265" s="22"/>
    </row>
    <row r="266" spans="1:21" s="48" customFormat="1" ht="13.2">
      <c r="A266" s="164"/>
      <c r="B266" s="57"/>
      <c r="C266" s="128"/>
      <c r="D266" s="163"/>
      <c r="E266" s="163"/>
      <c r="F266" s="163"/>
    </row>
    <row r="267" spans="1:21" s="48" customFormat="1" ht="26.4">
      <c r="A267" s="111" t="s">
        <v>110</v>
      </c>
      <c r="B267" s="28" t="s">
        <v>142</v>
      </c>
      <c r="C267" s="114"/>
      <c r="D267" s="22"/>
      <c r="E267" s="22"/>
      <c r="F267" s="22"/>
      <c r="G267" s="27"/>
      <c r="H267" s="27"/>
      <c r="I267" s="27"/>
      <c r="J267" s="27"/>
      <c r="K267" s="27"/>
      <c r="L267" s="27"/>
      <c r="M267" s="27"/>
      <c r="N267" s="27"/>
      <c r="O267" s="27"/>
      <c r="P267" s="27"/>
      <c r="Q267" s="27"/>
      <c r="R267" s="27"/>
      <c r="S267" s="27"/>
      <c r="T267" s="27"/>
      <c r="U267" s="27"/>
    </row>
    <row r="268" spans="1:21" s="48" customFormat="1" ht="13.2">
      <c r="A268" s="111"/>
      <c r="B268" s="28"/>
      <c r="C268" s="114"/>
      <c r="D268" s="22"/>
      <c r="E268" s="22"/>
      <c r="F268" s="22"/>
      <c r="G268" s="27"/>
      <c r="H268" s="27"/>
      <c r="I268" s="27"/>
      <c r="J268" s="27"/>
      <c r="K268" s="27"/>
      <c r="L268" s="27"/>
      <c r="M268" s="27"/>
      <c r="N268" s="27"/>
      <c r="O268" s="27"/>
      <c r="P268" s="27"/>
      <c r="Q268" s="27"/>
      <c r="R268" s="27"/>
      <c r="S268" s="27"/>
      <c r="T268" s="27"/>
      <c r="U268" s="27"/>
    </row>
    <row r="269" spans="1:21" s="48" customFormat="1" ht="15.6">
      <c r="A269" s="111"/>
      <c r="B269" s="28" t="s">
        <v>169</v>
      </c>
      <c r="C269" s="114" t="s">
        <v>33</v>
      </c>
      <c r="D269" s="22">
        <f>(1.4+1.2)*2*1.8</f>
        <v>9.36</v>
      </c>
      <c r="E269" s="22"/>
      <c r="F269" s="22"/>
      <c r="G269" s="27"/>
      <c r="H269" s="27"/>
      <c r="I269" s="27"/>
      <c r="J269" s="27"/>
      <c r="K269" s="27"/>
      <c r="L269" s="27"/>
      <c r="M269" s="27"/>
      <c r="N269" s="27"/>
      <c r="O269" s="27"/>
      <c r="P269" s="27"/>
      <c r="Q269" s="27"/>
      <c r="R269" s="27"/>
      <c r="S269" s="27"/>
      <c r="T269" s="27"/>
      <c r="U269" s="27"/>
    </row>
    <row r="270" spans="1:21" s="48" customFormat="1" ht="13.2">
      <c r="A270" s="164"/>
      <c r="B270" s="57"/>
      <c r="C270" s="128"/>
      <c r="D270" s="163"/>
      <c r="E270" s="163"/>
      <c r="F270" s="163"/>
    </row>
    <row r="271" spans="1:21" s="48" customFormat="1" ht="13.5" customHeight="1">
      <c r="A271" s="135"/>
      <c r="B271" s="15" t="s">
        <v>230</v>
      </c>
      <c r="C271" s="16"/>
      <c r="D271" s="9"/>
      <c r="E271" s="112"/>
      <c r="F271" s="9"/>
    </row>
    <row r="272" spans="1:21" s="48" customFormat="1" ht="18" customHeight="1">
      <c r="A272" s="122"/>
      <c r="B272" s="123"/>
      <c r="C272" s="53"/>
      <c r="D272" s="54"/>
      <c r="E272" s="163"/>
      <c r="F272" s="163"/>
    </row>
    <row r="273" spans="1:6" s="48" customFormat="1" ht="13.2">
      <c r="A273" s="18" t="s">
        <v>231</v>
      </c>
      <c r="B273" s="19" t="s">
        <v>32</v>
      </c>
      <c r="C273" s="20"/>
      <c r="D273" s="21"/>
      <c r="E273" s="22"/>
      <c r="F273" s="22"/>
    </row>
    <row r="274" spans="1:6" s="48" customFormat="1" ht="13.2">
      <c r="A274" s="23"/>
      <c r="B274" s="24"/>
      <c r="C274" s="25"/>
      <c r="D274" s="26"/>
      <c r="E274" s="22"/>
      <c r="F274" s="22"/>
    </row>
    <row r="275" spans="1:6" s="48" customFormat="1" ht="13.2">
      <c r="A275" s="23" t="s">
        <v>101</v>
      </c>
      <c r="B275" s="24" t="s">
        <v>3</v>
      </c>
      <c r="C275" s="25"/>
      <c r="D275" s="26"/>
      <c r="E275" s="22"/>
      <c r="F275" s="22"/>
    </row>
    <row r="276" spans="1:6" s="48" customFormat="1" ht="28.5" customHeight="1">
      <c r="A276" s="23"/>
      <c r="B276" s="24" t="s">
        <v>197</v>
      </c>
      <c r="C276" s="25"/>
      <c r="D276" s="26"/>
      <c r="E276" s="22"/>
      <c r="F276" s="22"/>
    </row>
    <row r="277" spans="1:6" s="48" customFormat="1" ht="26.4">
      <c r="A277" s="23"/>
      <c r="B277" s="24" t="s">
        <v>244</v>
      </c>
      <c r="C277" s="25"/>
      <c r="D277" s="26"/>
      <c r="E277" s="22"/>
      <c r="F277" s="22"/>
    </row>
    <row r="278" spans="1:6" s="48" customFormat="1" ht="26.4">
      <c r="A278" s="23"/>
      <c r="B278" s="24" t="s">
        <v>92</v>
      </c>
      <c r="C278" s="25"/>
      <c r="D278" s="26"/>
      <c r="E278" s="22"/>
      <c r="F278" s="22"/>
    </row>
    <row r="279" spans="1:6" s="48" customFormat="1" ht="26.4">
      <c r="A279" s="23"/>
      <c r="B279" s="24" t="s">
        <v>212</v>
      </c>
      <c r="C279" s="25"/>
      <c r="D279" s="26"/>
      <c r="E279" s="22"/>
      <c r="F279" s="22"/>
    </row>
    <row r="280" spans="1:6" s="48" customFormat="1" ht="26.4">
      <c r="A280" s="23"/>
      <c r="B280" s="29" t="s">
        <v>178</v>
      </c>
      <c r="C280" s="25"/>
      <c r="D280" s="26"/>
      <c r="E280" s="22"/>
      <c r="F280" s="22"/>
    </row>
    <row r="281" spans="1:6" s="48" customFormat="1" ht="13.2">
      <c r="A281" s="23"/>
      <c r="B281" s="24" t="s">
        <v>252</v>
      </c>
      <c r="C281" s="25"/>
      <c r="D281" s="26"/>
      <c r="E281" s="22"/>
      <c r="F281" s="22"/>
    </row>
    <row r="282" spans="1:6" s="48" customFormat="1" ht="13.2">
      <c r="A282" s="23"/>
      <c r="B282" s="27" t="s">
        <v>102</v>
      </c>
      <c r="C282" s="25" t="s">
        <v>106</v>
      </c>
      <c r="D282" s="26">
        <v>230</v>
      </c>
      <c r="E282" s="22"/>
      <c r="F282" s="22"/>
    </row>
    <row r="283" spans="1:6" s="48" customFormat="1" ht="24" customHeight="1">
      <c r="A283" s="98"/>
      <c r="B283" s="27" t="s">
        <v>245</v>
      </c>
      <c r="C283" s="25" t="s">
        <v>106</v>
      </c>
      <c r="D283" s="26">
        <v>15</v>
      </c>
      <c r="E283" s="22"/>
      <c r="F283" s="22"/>
    </row>
    <row r="284" spans="1:6" s="48" customFormat="1" ht="23.25" customHeight="1">
      <c r="A284" s="122"/>
      <c r="C284" s="86"/>
      <c r="D284" s="54"/>
      <c r="E284" s="163"/>
      <c r="F284" s="163"/>
    </row>
    <row r="285" spans="1:6" s="48" customFormat="1" ht="52.8">
      <c r="A285" s="98" t="s">
        <v>107</v>
      </c>
      <c r="B285" s="29" t="s">
        <v>198</v>
      </c>
      <c r="C285" s="25"/>
      <c r="D285" s="26"/>
      <c r="E285" s="22"/>
      <c r="F285" s="22"/>
    </row>
    <row r="286" spans="1:6" s="48" customFormat="1" ht="23.25" customHeight="1">
      <c r="A286" s="98"/>
      <c r="B286" s="24"/>
      <c r="C286" s="25"/>
      <c r="D286" s="26"/>
      <c r="E286" s="22"/>
      <c r="F286" s="22"/>
    </row>
    <row r="287" spans="1:6" s="48" customFormat="1" ht="14.25" customHeight="1">
      <c r="A287" s="23"/>
      <c r="B287" s="184" t="s">
        <v>200</v>
      </c>
      <c r="C287" s="25"/>
      <c r="D287" s="26"/>
      <c r="E287" s="22"/>
      <c r="F287" s="22"/>
    </row>
    <row r="288" spans="1:6" s="48" customFormat="1" ht="18" customHeight="1">
      <c r="A288" s="23"/>
      <c r="B288" s="28" t="s">
        <v>180</v>
      </c>
      <c r="C288" s="25" t="s">
        <v>114</v>
      </c>
      <c r="D288" s="26">
        <v>1</v>
      </c>
      <c r="E288" s="22"/>
      <c r="F288" s="22"/>
    </row>
    <row r="289" spans="1:6" s="48" customFormat="1" ht="14.25" customHeight="1">
      <c r="A289" s="23"/>
      <c r="B289" s="28" t="s">
        <v>181</v>
      </c>
      <c r="C289" s="25" t="s">
        <v>114</v>
      </c>
      <c r="D289" s="26">
        <v>3</v>
      </c>
      <c r="E289" s="22"/>
      <c r="F289" s="22"/>
    </row>
    <row r="290" spans="1:6" s="48" customFormat="1" ht="14.25" customHeight="1">
      <c r="A290" s="122"/>
      <c r="B290" s="28" t="s">
        <v>182</v>
      </c>
      <c r="C290" s="25" t="s">
        <v>114</v>
      </c>
      <c r="D290" s="26">
        <v>4</v>
      </c>
      <c r="E290" s="22"/>
      <c r="F290" s="22"/>
    </row>
    <row r="291" spans="1:6" s="48" customFormat="1" ht="18.75" customHeight="1">
      <c r="A291" s="122"/>
      <c r="B291" s="24" t="s">
        <v>184</v>
      </c>
      <c r="C291" s="25" t="s">
        <v>114</v>
      </c>
      <c r="D291" s="26">
        <v>1</v>
      </c>
      <c r="E291" s="22"/>
      <c r="F291" s="22"/>
    </row>
    <row r="292" spans="1:6" s="143" customFormat="1" ht="15" customHeight="1">
      <c r="A292" s="122"/>
      <c r="B292" s="24" t="s">
        <v>183</v>
      </c>
      <c r="C292" s="25" t="s">
        <v>114</v>
      </c>
      <c r="D292" s="26">
        <v>4</v>
      </c>
      <c r="E292" s="22"/>
      <c r="F292" s="22"/>
    </row>
    <row r="293" spans="1:6" s="143" customFormat="1" ht="15" customHeight="1">
      <c r="A293" s="122"/>
      <c r="B293" s="24" t="s">
        <v>247</v>
      </c>
      <c r="C293" s="25" t="s">
        <v>114</v>
      </c>
      <c r="D293" s="26">
        <v>1</v>
      </c>
      <c r="E293" s="22"/>
      <c r="F293" s="22"/>
    </row>
    <row r="294" spans="1:6" s="144" customFormat="1" ht="13.2">
      <c r="A294" s="122"/>
      <c r="B294" s="24" t="s">
        <v>185</v>
      </c>
      <c r="C294" s="25" t="s">
        <v>114</v>
      </c>
      <c r="D294" s="26">
        <v>8</v>
      </c>
      <c r="E294" s="22"/>
      <c r="F294" s="22"/>
    </row>
    <row r="295" spans="1:6" s="144" customFormat="1" ht="13.2">
      <c r="A295" s="122"/>
      <c r="B295" s="24" t="s">
        <v>274</v>
      </c>
      <c r="C295" s="25" t="s">
        <v>114</v>
      </c>
      <c r="D295" s="26">
        <v>4</v>
      </c>
      <c r="E295" s="22"/>
      <c r="F295" s="22"/>
    </row>
    <row r="296" spans="1:6" s="144" customFormat="1" ht="13.2">
      <c r="A296" s="122"/>
      <c r="B296" s="24"/>
      <c r="C296" s="25"/>
      <c r="D296" s="26"/>
      <c r="E296" s="22"/>
      <c r="F296" s="22"/>
    </row>
    <row r="297" spans="1:6" s="144" customFormat="1" ht="13.2">
      <c r="A297" s="122"/>
      <c r="B297" s="123"/>
      <c r="C297" s="53"/>
      <c r="D297" s="54"/>
      <c r="E297" s="163"/>
      <c r="F297" s="163"/>
    </row>
    <row r="298" spans="1:6" s="144" customFormat="1" ht="13.2">
      <c r="A298" s="122"/>
      <c r="B298" s="184" t="s">
        <v>199</v>
      </c>
      <c r="C298" s="25"/>
      <c r="D298" s="26"/>
      <c r="E298" s="22"/>
      <c r="F298" s="22"/>
    </row>
    <row r="299" spans="1:6" s="144" customFormat="1" ht="13.2">
      <c r="A299" s="122"/>
      <c r="B299" s="24" t="s">
        <v>186</v>
      </c>
      <c r="C299" s="25" t="s">
        <v>114</v>
      </c>
      <c r="D299" s="26">
        <v>2</v>
      </c>
      <c r="E299" s="22"/>
      <c r="F299" s="22"/>
    </row>
    <row r="300" spans="1:6" s="121" customFormat="1" ht="13.2">
      <c r="A300" s="122"/>
      <c r="B300" s="24" t="s">
        <v>190</v>
      </c>
      <c r="C300" s="25" t="s">
        <v>114</v>
      </c>
      <c r="D300" s="26">
        <v>2</v>
      </c>
      <c r="E300" s="22"/>
      <c r="F300" s="22"/>
    </row>
    <row r="301" spans="1:6" s="144" customFormat="1" ht="13.2">
      <c r="A301" s="122"/>
      <c r="B301" s="24" t="s">
        <v>187</v>
      </c>
      <c r="C301" s="25" t="s">
        <v>114</v>
      </c>
      <c r="D301" s="26">
        <v>4</v>
      </c>
      <c r="E301" s="22"/>
      <c r="F301" s="22"/>
    </row>
    <row r="302" spans="1:6" s="144" customFormat="1" ht="13.2">
      <c r="A302" s="122"/>
      <c r="B302" s="24" t="s">
        <v>189</v>
      </c>
      <c r="C302" s="25" t="s">
        <v>114</v>
      </c>
      <c r="D302" s="26">
        <v>2</v>
      </c>
      <c r="E302" s="22"/>
      <c r="F302" s="22"/>
    </row>
    <row r="303" spans="1:6" s="144" customFormat="1" ht="13.2">
      <c r="A303" s="122"/>
      <c r="B303" s="24" t="s">
        <v>188</v>
      </c>
      <c r="C303" s="25" t="s">
        <v>114</v>
      </c>
      <c r="D303" s="26">
        <v>4</v>
      </c>
      <c r="E303" s="22"/>
      <c r="F303" s="22"/>
    </row>
    <row r="304" spans="1:6" s="144" customFormat="1" ht="13.2">
      <c r="A304" s="122"/>
      <c r="B304" s="24" t="s">
        <v>191</v>
      </c>
      <c r="C304" s="25" t="s">
        <v>114</v>
      </c>
      <c r="D304" s="26">
        <v>6</v>
      </c>
      <c r="E304" s="22"/>
      <c r="F304" s="22"/>
    </row>
    <row r="305" spans="1:24" s="143" customFormat="1" ht="13.2">
      <c r="A305" s="122"/>
      <c r="B305" s="123"/>
      <c r="C305" s="53"/>
      <c r="D305" s="54"/>
      <c r="E305" s="163"/>
      <c r="F305" s="163"/>
    </row>
    <row r="306" spans="1:24" s="143" customFormat="1" ht="39.6">
      <c r="A306" s="23" t="s">
        <v>108</v>
      </c>
      <c r="B306" s="29" t="s">
        <v>93</v>
      </c>
      <c r="C306" s="25"/>
      <c r="D306" s="26"/>
      <c r="E306" s="22"/>
      <c r="F306" s="22"/>
      <c r="X306" s="27"/>
    </row>
    <row r="307" spans="1:24" s="144" customFormat="1" ht="13.2">
      <c r="A307" s="23"/>
      <c r="B307" s="184"/>
      <c r="C307" s="25"/>
      <c r="D307" s="26"/>
      <c r="E307" s="22"/>
      <c r="F307" s="22"/>
    </row>
    <row r="308" spans="1:24" s="121" customFormat="1" ht="13.2">
      <c r="A308" s="23"/>
      <c r="B308" s="24" t="s">
        <v>37</v>
      </c>
      <c r="C308" s="25"/>
      <c r="D308" s="26"/>
      <c r="E308" s="22"/>
      <c r="F308" s="22"/>
    </row>
    <row r="309" spans="1:24" s="121" customFormat="1" ht="13.2">
      <c r="A309" s="122"/>
      <c r="B309" s="166"/>
      <c r="C309" s="53"/>
      <c r="D309" s="54"/>
      <c r="E309" s="163"/>
      <c r="F309" s="163"/>
    </row>
    <row r="310" spans="1:24" s="121" customFormat="1" ht="13.2">
      <c r="A310" s="122"/>
      <c r="B310" s="184" t="s">
        <v>16</v>
      </c>
      <c r="C310" s="25"/>
      <c r="D310" s="26"/>
      <c r="E310" s="22"/>
      <c r="F310" s="22"/>
    </row>
    <row r="311" spans="1:24" s="121" customFormat="1" ht="13.2">
      <c r="A311" s="122"/>
      <c r="B311" s="184"/>
      <c r="C311" s="25"/>
      <c r="D311" s="26"/>
      <c r="E311" s="22"/>
      <c r="F311" s="22"/>
    </row>
    <row r="312" spans="1:24" s="121" customFormat="1" ht="13.2">
      <c r="A312" s="97"/>
      <c r="B312" s="185" t="s">
        <v>103</v>
      </c>
      <c r="C312" s="25" t="s">
        <v>114</v>
      </c>
      <c r="D312" s="22">
        <v>20</v>
      </c>
      <c r="E312" s="22"/>
      <c r="F312" s="22"/>
    </row>
    <row r="313" spans="1:24" s="121" customFormat="1" ht="13.2">
      <c r="A313" s="97"/>
      <c r="B313" s="185" t="s">
        <v>248</v>
      </c>
      <c r="C313" s="25" t="s">
        <v>114</v>
      </c>
      <c r="D313" s="26">
        <v>3</v>
      </c>
      <c r="E313" s="22"/>
      <c r="F313" s="22"/>
    </row>
    <row r="314" spans="1:24" s="48" customFormat="1" ht="13.2">
      <c r="A314" s="122"/>
      <c r="B314" s="185" t="s">
        <v>90</v>
      </c>
      <c r="C314" s="25" t="s">
        <v>114</v>
      </c>
      <c r="D314" s="26">
        <v>5</v>
      </c>
      <c r="E314" s="22"/>
      <c r="F314" s="22"/>
    </row>
    <row r="315" spans="1:24" s="48" customFormat="1" ht="13.2">
      <c r="A315" s="122"/>
      <c r="B315" s="185" t="s">
        <v>211</v>
      </c>
      <c r="C315" s="25" t="s">
        <v>114</v>
      </c>
      <c r="D315" s="109">
        <v>4</v>
      </c>
      <c r="E315" s="2"/>
      <c r="F315" s="2"/>
    </row>
    <row r="316" spans="1:24" s="143" customFormat="1" ht="13.2">
      <c r="A316" s="122"/>
      <c r="B316" s="28"/>
      <c r="C316" s="25"/>
      <c r="D316" s="26"/>
      <c r="E316" s="22"/>
      <c r="F316" s="22"/>
    </row>
    <row r="317" spans="1:24" s="143" customFormat="1" ht="13.2">
      <c r="A317" s="23"/>
      <c r="B317" s="187"/>
      <c r="C317" s="188"/>
      <c r="D317" s="189"/>
      <c r="E317" s="190"/>
      <c r="F317" s="190"/>
    </row>
    <row r="318" spans="1:24" s="143" customFormat="1" ht="13.2">
      <c r="A318" s="23"/>
      <c r="B318" s="145"/>
      <c r="C318" s="110"/>
      <c r="D318" s="109"/>
      <c r="E318" s="2"/>
      <c r="F318" s="2"/>
    </row>
    <row r="319" spans="1:24" s="143" customFormat="1" ht="26.4">
      <c r="A319" s="23" t="s">
        <v>275</v>
      </c>
      <c r="B319" s="145" t="s">
        <v>277</v>
      </c>
      <c r="C319" s="110"/>
      <c r="D319" s="109"/>
      <c r="E319" s="2"/>
      <c r="F319" s="2"/>
    </row>
    <row r="320" spans="1:24" s="143" customFormat="1" ht="13.2">
      <c r="A320" s="23"/>
      <c r="B320" s="145" t="s">
        <v>276</v>
      </c>
      <c r="C320" s="110" t="s">
        <v>17</v>
      </c>
      <c r="D320" s="109">
        <v>4</v>
      </c>
      <c r="E320" s="2"/>
      <c r="F320" s="2"/>
    </row>
    <row r="321" spans="1:6" s="143" customFormat="1" ht="13.2">
      <c r="A321" s="23"/>
      <c r="B321" s="145"/>
      <c r="C321" s="110"/>
      <c r="D321" s="109"/>
      <c r="E321" s="2"/>
      <c r="F321" s="2"/>
    </row>
    <row r="322" spans="1:6" s="48" customFormat="1" ht="13.2">
      <c r="A322" s="122"/>
      <c r="B322" s="123"/>
      <c r="C322" s="53"/>
      <c r="D322" s="54"/>
      <c r="E322" s="163"/>
      <c r="F322" s="163"/>
    </row>
    <row r="323" spans="1:6" s="143" customFormat="1" ht="26.4">
      <c r="A323" s="168" t="s">
        <v>110</v>
      </c>
      <c r="B323" s="169" t="s">
        <v>267</v>
      </c>
      <c r="C323" s="170"/>
      <c r="D323" s="171"/>
      <c r="E323" s="171"/>
      <c r="F323" s="171"/>
    </row>
    <row r="324" spans="1:6" s="143" customFormat="1" ht="13.2">
      <c r="A324" s="168"/>
      <c r="B324" s="169"/>
      <c r="C324" s="172"/>
      <c r="D324" s="173"/>
      <c r="E324" s="173"/>
      <c r="F324" s="173"/>
    </row>
    <row r="325" spans="1:6" s="48" customFormat="1" ht="13.2">
      <c r="A325" s="168"/>
      <c r="B325" s="169" t="s">
        <v>253</v>
      </c>
      <c r="C325" s="170"/>
      <c r="D325" s="171"/>
      <c r="E325" s="171"/>
      <c r="F325" s="171"/>
    </row>
    <row r="326" spans="1:6" s="143" customFormat="1" ht="18.75" customHeight="1">
      <c r="A326" s="168"/>
      <c r="B326" s="174" t="s">
        <v>254</v>
      </c>
      <c r="C326" s="170" t="s">
        <v>106</v>
      </c>
      <c r="D326" s="171">
        <v>20</v>
      </c>
      <c r="E326" s="171"/>
      <c r="F326" s="171"/>
    </row>
    <row r="328" spans="1:6" s="143" customFormat="1" ht="13.2">
      <c r="A328" s="168" t="s">
        <v>111</v>
      </c>
      <c r="B328" s="169" t="s">
        <v>255</v>
      </c>
      <c r="C328" s="170"/>
      <c r="D328" s="171"/>
      <c r="E328" s="171"/>
      <c r="F328" s="171"/>
    </row>
    <row r="329" spans="1:6" s="48" customFormat="1" ht="15" customHeight="1">
      <c r="A329" s="168"/>
      <c r="B329" s="169"/>
      <c r="C329" s="170"/>
      <c r="D329" s="171"/>
      <c r="E329" s="171"/>
      <c r="F329" s="171"/>
    </row>
    <row r="330" spans="1:6" s="48" customFormat="1" ht="29.25" customHeight="1">
      <c r="A330" s="168"/>
      <c r="B330" s="169" t="s">
        <v>256</v>
      </c>
      <c r="C330" s="170"/>
      <c r="D330" s="171"/>
      <c r="E330" s="171"/>
      <c r="F330" s="171"/>
    </row>
    <row r="331" spans="1:6" s="48" customFormat="1" ht="18.75" customHeight="1">
      <c r="A331" s="168"/>
      <c r="B331" s="169" t="s">
        <v>257</v>
      </c>
      <c r="C331" s="170" t="s">
        <v>106</v>
      </c>
      <c r="D331" s="171">
        <v>20</v>
      </c>
      <c r="E331" s="171"/>
      <c r="F331" s="171"/>
    </row>
    <row r="332" spans="1:6" s="48" customFormat="1" ht="13.2">
      <c r="A332" s="175"/>
      <c r="B332" s="176"/>
      <c r="C332" s="177"/>
      <c r="D332" s="178"/>
      <c r="E332" s="178"/>
      <c r="F332" s="178"/>
    </row>
    <row r="333" spans="1:6" s="48" customFormat="1" ht="47.25" customHeight="1">
      <c r="A333" s="168" t="s">
        <v>112</v>
      </c>
      <c r="B333" s="169" t="s">
        <v>258</v>
      </c>
      <c r="C333" s="170"/>
      <c r="D333" s="171"/>
      <c r="E333" s="171"/>
      <c r="F333" s="171"/>
    </row>
    <row r="334" spans="1:6" s="48" customFormat="1" ht="13.2">
      <c r="A334" s="168"/>
      <c r="B334" s="169"/>
      <c r="C334" s="170"/>
      <c r="D334" s="171"/>
      <c r="E334" s="171"/>
      <c r="F334" s="171"/>
    </row>
    <row r="335" spans="1:6" s="48" customFormat="1" ht="30" customHeight="1">
      <c r="A335" s="168"/>
      <c r="B335" s="169" t="s">
        <v>259</v>
      </c>
      <c r="C335" s="170"/>
      <c r="D335" s="171"/>
      <c r="E335" s="171"/>
      <c r="F335" s="171"/>
    </row>
    <row r="336" spans="1:6" s="48" customFormat="1" ht="13.2">
      <c r="A336" s="168"/>
      <c r="B336" s="169" t="s">
        <v>260</v>
      </c>
      <c r="C336" s="170" t="s">
        <v>114</v>
      </c>
      <c r="D336" s="171">
        <v>6</v>
      </c>
      <c r="E336" s="171"/>
      <c r="F336" s="171"/>
    </row>
    <row r="337" spans="1:6" s="48" customFormat="1" ht="13.2">
      <c r="A337" s="175"/>
      <c r="B337" s="176"/>
      <c r="C337" s="177"/>
      <c r="D337" s="178"/>
      <c r="E337" s="178"/>
      <c r="F337" s="178"/>
    </row>
    <row r="338" spans="1:6" s="48" customFormat="1" ht="26.4">
      <c r="A338" s="168" t="s">
        <v>113</v>
      </c>
      <c r="B338" s="169" t="s">
        <v>261</v>
      </c>
      <c r="C338" s="170"/>
      <c r="D338" s="171"/>
      <c r="E338" s="171"/>
      <c r="F338" s="171"/>
    </row>
    <row r="339" spans="1:6" s="48" customFormat="1" ht="24.75" customHeight="1">
      <c r="A339" s="168"/>
      <c r="B339" s="169" t="s">
        <v>262</v>
      </c>
      <c r="C339" s="170"/>
      <c r="D339" s="171"/>
      <c r="E339" s="171"/>
      <c r="F339" s="171"/>
    </row>
    <row r="340" spans="1:6" s="48" customFormat="1" ht="13.2">
      <c r="A340" s="168"/>
      <c r="B340" s="169" t="s">
        <v>260</v>
      </c>
      <c r="C340" s="170" t="s">
        <v>114</v>
      </c>
      <c r="D340" s="171">
        <v>3</v>
      </c>
      <c r="E340" s="171"/>
      <c r="F340" s="171"/>
    </row>
    <row r="341" spans="1:6" s="48" customFormat="1" ht="13.2">
      <c r="A341" s="122"/>
      <c r="B341" s="123"/>
      <c r="C341" s="53"/>
      <c r="D341" s="54"/>
      <c r="E341" s="163"/>
      <c r="F341" s="163"/>
    </row>
    <row r="342" spans="1:6" s="48" customFormat="1" ht="13.2">
      <c r="A342" s="23" t="s">
        <v>115</v>
      </c>
      <c r="B342" s="24" t="s">
        <v>38</v>
      </c>
      <c r="C342" s="25"/>
      <c r="D342" s="26"/>
      <c r="E342" s="22"/>
      <c r="F342" s="22"/>
    </row>
    <row r="343" spans="1:6" s="48" customFormat="1" ht="39.6">
      <c r="A343" s="23"/>
      <c r="B343" s="24" t="s">
        <v>35</v>
      </c>
      <c r="C343" s="25"/>
      <c r="D343" s="26"/>
      <c r="E343" s="22"/>
      <c r="F343" s="22"/>
    </row>
    <row r="344" spans="1:6" s="48" customFormat="1" ht="13.2">
      <c r="A344" s="23"/>
      <c r="B344" s="24" t="s">
        <v>39</v>
      </c>
      <c r="C344" s="25"/>
      <c r="D344" s="26"/>
      <c r="E344" s="22"/>
      <c r="F344" s="22"/>
    </row>
    <row r="345" spans="1:6" s="48" customFormat="1" ht="13.2">
      <c r="A345" s="23"/>
      <c r="B345" s="27" t="s">
        <v>102</v>
      </c>
      <c r="C345" s="25" t="s">
        <v>106</v>
      </c>
      <c r="D345" s="26">
        <v>220</v>
      </c>
      <c r="E345" s="22"/>
      <c r="F345" s="22"/>
    </row>
    <row r="346" spans="1:6" s="48" customFormat="1" ht="13.2">
      <c r="A346" s="23"/>
      <c r="B346" s="27"/>
      <c r="C346" s="25"/>
      <c r="D346" s="26"/>
      <c r="E346" s="22"/>
      <c r="F346" s="22"/>
    </row>
    <row r="347" spans="1:6" s="48" customFormat="1" ht="13.2">
      <c r="A347" s="23" t="s">
        <v>119</v>
      </c>
      <c r="B347" s="24" t="s">
        <v>265</v>
      </c>
      <c r="C347" s="25"/>
      <c r="D347" s="26"/>
      <c r="E347" s="22"/>
      <c r="F347" s="22"/>
    </row>
    <row r="348" spans="1:6" s="48" customFormat="1" ht="26.4">
      <c r="A348" s="23"/>
      <c r="B348" s="24" t="s">
        <v>266</v>
      </c>
      <c r="C348" s="25"/>
      <c r="D348" s="26"/>
      <c r="E348" s="22"/>
      <c r="F348" s="22"/>
    </row>
    <row r="349" spans="1:6" s="48" customFormat="1" ht="13.2">
      <c r="A349" s="23"/>
      <c r="B349" s="24" t="s">
        <v>39</v>
      </c>
      <c r="C349" s="25"/>
      <c r="D349" s="26"/>
      <c r="E349" s="22"/>
      <c r="F349" s="22"/>
    </row>
    <row r="350" spans="1:6" s="48" customFormat="1" ht="13.2">
      <c r="A350" s="23"/>
      <c r="B350" s="27" t="s">
        <v>102</v>
      </c>
      <c r="C350" s="25" t="s">
        <v>273</v>
      </c>
      <c r="D350" s="26">
        <v>1</v>
      </c>
      <c r="E350" s="22"/>
      <c r="F350" s="22"/>
    </row>
    <row r="351" spans="1:6" s="48" customFormat="1" ht="13.2">
      <c r="A351" s="122"/>
      <c r="C351" s="53"/>
      <c r="D351" s="54"/>
      <c r="E351" s="163"/>
      <c r="F351" s="163"/>
    </row>
    <row r="352" spans="1:6" s="48" customFormat="1" ht="15" customHeight="1">
      <c r="A352" s="23" t="s">
        <v>104</v>
      </c>
      <c r="B352" s="24" t="s">
        <v>40</v>
      </c>
      <c r="C352" s="25"/>
      <c r="D352" s="26"/>
      <c r="E352" s="22"/>
      <c r="F352" s="22"/>
    </row>
    <row r="353" spans="1:6" s="48" customFormat="1" ht="39.6">
      <c r="A353" s="23"/>
      <c r="B353" s="24" t="s">
        <v>36</v>
      </c>
      <c r="C353" s="25"/>
      <c r="D353" s="26"/>
      <c r="E353" s="22"/>
      <c r="F353" s="22"/>
    </row>
    <row r="354" spans="1:6" s="48" customFormat="1" ht="13.2">
      <c r="A354" s="23"/>
      <c r="B354" s="24" t="s">
        <v>41</v>
      </c>
      <c r="C354" s="25"/>
      <c r="D354" s="26"/>
      <c r="E354" s="22"/>
      <c r="F354" s="22"/>
    </row>
    <row r="355" spans="1:6" s="48" customFormat="1" ht="13.2">
      <c r="A355" s="23"/>
      <c r="B355" s="27" t="s">
        <v>102</v>
      </c>
      <c r="C355" s="25" t="s">
        <v>106</v>
      </c>
      <c r="D355" s="26">
        <f>D345</f>
        <v>220</v>
      </c>
      <c r="E355" s="22"/>
      <c r="F355" s="22"/>
    </row>
    <row r="356" spans="1:6" s="48" customFormat="1" ht="13.2">
      <c r="A356" s="122"/>
      <c r="B356" s="123"/>
      <c r="C356" s="53"/>
      <c r="D356" s="54"/>
      <c r="E356" s="163"/>
      <c r="F356" s="163"/>
    </row>
    <row r="357" spans="1:6" s="48" customFormat="1" ht="13.2">
      <c r="A357" s="23" t="s">
        <v>263</v>
      </c>
      <c r="B357" s="24" t="s">
        <v>44</v>
      </c>
      <c r="C357" s="25"/>
      <c r="D357" s="26"/>
      <c r="E357" s="22"/>
      <c r="F357" s="22"/>
    </row>
    <row r="358" spans="1:6" s="48" customFormat="1" ht="26.4">
      <c r="A358" s="23"/>
      <c r="B358" s="24" t="s">
        <v>45</v>
      </c>
      <c r="C358" s="25"/>
      <c r="D358" s="26"/>
      <c r="E358" s="22"/>
      <c r="F358" s="22"/>
    </row>
    <row r="359" spans="1:6" s="48" customFormat="1" ht="13.2">
      <c r="A359" s="23"/>
      <c r="B359" s="24" t="s">
        <v>46</v>
      </c>
      <c r="C359" s="25"/>
      <c r="D359" s="26"/>
      <c r="E359" s="22"/>
      <c r="F359" s="22"/>
    </row>
    <row r="360" spans="1:6" s="48" customFormat="1" ht="13.2">
      <c r="A360" s="23"/>
      <c r="B360" s="27" t="s">
        <v>102</v>
      </c>
      <c r="C360" s="25" t="s">
        <v>106</v>
      </c>
      <c r="D360" s="26">
        <f>D345</f>
        <v>220</v>
      </c>
      <c r="E360" s="22"/>
      <c r="F360" s="22"/>
    </row>
    <row r="361" spans="1:6" s="48" customFormat="1" ht="17.25" customHeight="1">
      <c r="A361" s="122"/>
      <c r="B361" s="123"/>
      <c r="C361" s="53"/>
      <c r="D361" s="54"/>
      <c r="E361" s="163"/>
      <c r="F361" s="163"/>
    </row>
    <row r="362" spans="1:6" s="48" customFormat="1" ht="13.2">
      <c r="A362" s="111" t="s">
        <v>268</v>
      </c>
      <c r="B362" s="12" t="s">
        <v>201</v>
      </c>
      <c r="C362" s="7"/>
      <c r="D362" s="22"/>
      <c r="E362" s="22"/>
      <c r="F362" s="22"/>
    </row>
    <row r="363" spans="1:6" s="48" customFormat="1" ht="13.2">
      <c r="A363" s="111"/>
      <c r="B363" s="28" t="s">
        <v>58</v>
      </c>
      <c r="C363" s="7" t="s">
        <v>114</v>
      </c>
      <c r="D363" s="22">
        <v>1</v>
      </c>
      <c r="E363" s="22"/>
      <c r="F363" s="22"/>
    </row>
    <row r="364" spans="1:6" s="48" customFormat="1" ht="16.5" customHeight="1">
      <c r="A364" s="164"/>
      <c r="B364" s="57"/>
      <c r="C364" s="165"/>
      <c r="D364" s="163"/>
      <c r="E364" s="163"/>
      <c r="F364" s="163"/>
    </row>
    <row r="365" spans="1:6" s="48" customFormat="1" ht="70.5" customHeight="1">
      <c r="A365" s="111" t="s">
        <v>270</v>
      </c>
      <c r="B365" s="146" t="s">
        <v>269</v>
      </c>
      <c r="C365" s="7"/>
      <c r="D365" s="22"/>
      <c r="E365" s="22"/>
      <c r="F365" s="22"/>
    </row>
    <row r="366" spans="1:6" s="48" customFormat="1" ht="16.5" customHeight="1">
      <c r="A366" s="111"/>
      <c r="B366" s="28" t="s">
        <v>58</v>
      </c>
      <c r="C366" s="7" t="s">
        <v>15</v>
      </c>
      <c r="D366" s="22">
        <v>1</v>
      </c>
      <c r="E366" s="22"/>
      <c r="F366" s="22"/>
    </row>
    <row r="367" spans="1:6" s="48" customFormat="1" ht="15" customHeight="1">
      <c r="A367" s="164"/>
      <c r="B367" s="57"/>
      <c r="C367" s="165"/>
      <c r="D367" s="163"/>
      <c r="E367" s="163"/>
      <c r="F367" s="163"/>
    </row>
    <row r="368" spans="1:6" s="48" customFormat="1" ht="13.2">
      <c r="A368" s="164"/>
      <c r="B368" s="167"/>
      <c r="C368" s="165"/>
      <c r="D368" s="163"/>
      <c r="E368" s="163"/>
      <c r="F368" s="163"/>
    </row>
    <row r="369" spans="1:7" s="48" customFormat="1" ht="13.2">
      <c r="A369" s="135"/>
      <c r="B369" s="15" t="s">
        <v>232</v>
      </c>
      <c r="C369" s="16"/>
      <c r="D369" s="9"/>
      <c r="E369" s="112"/>
      <c r="F369" s="9"/>
    </row>
    <row r="370" spans="1:7" s="48" customFormat="1" ht="13.2">
      <c r="A370" s="122"/>
      <c r="B370" s="123"/>
      <c r="C370" s="53"/>
      <c r="D370" s="54"/>
      <c r="E370" s="163"/>
      <c r="F370" s="163"/>
    </row>
    <row r="371" spans="1:7" s="55" customFormat="1" ht="13.2">
      <c r="A371" s="18" t="s">
        <v>233</v>
      </c>
      <c r="B371" s="19" t="s">
        <v>42</v>
      </c>
      <c r="C371" s="20"/>
      <c r="D371" s="21"/>
      <c r="E371" s="22"/>
      <c r="F371" s="22"/>
      <c r="G371" s="64"/>
    </row>
    <row r="372" spans="1:7" s="55" customFormat="1" ht="15" customHeight="1">
      <c r="A372" s="4"/>
      <c r="B372" s="37"/>
      <c r="C372" s="36"/>
      <c r="D372" s="26"/>
      <c r="E372" s="147"/>
      <c r="F372" s="22"/>
      <c r="G372" s="64"/>
    </row>
    <row r="373" spans="1:7" s="59" customFormat="1" ht="26.4">
      <c r="A373" s="168" t="s">
        <v>101</v>
      </c>
      <c r="B373" s="179" t="s">
        <v>264</v>
      </c>
      <c r="C373" s="172"/>
      <c r="D373" s="173"/>
      <c r="E373" s="173"/>
      <c r="F373" s="173"/>
    </row>
    <row r="374" spans="1:7" s="59" customFormat="1" ht="13.2">
      <c r="A374" s="168"/>
      <c r="B374" s="169" t="s">
        <v>271</v>
      </c>
      <c r="C374" s="180"/>
      <c r="D374" s="171"/>
      <c r="E374" s="171"/>
      <c r="F374" s="171"/>
    </row>
    <row r="375" spans="1:7" s="59" customFormat="1" ht="13.2">
      <c r="A375" s="168"/>
      <c r="B375" s="181" t="s">
        <v>272</v>
      </c>
      <c r="C375" s="170" t="s">
        <v>106</v>
      </c>
      <c r="D375" s="171">
        <v>20</v>
      </c>
      <c r="E375" s="171"/>
      <c r="F375" s="171"/>
    </row>
    <row r="376" spans="1:7" s="59" customFormat="1" ht="13.2">
      <c r="A376" s="111"/>
      <c r="B376" s="27"/>
      <c r="C376" s="25"/>
      <c r="D376" s="26"/>
      <c r="E376" s="22" t="s">
        <v>206</v>
      </c>
      <c r="F376" s="22"/>
    </row>
    <row r="377" spans="1:7" ht="45.75" customHeight="1">
      <c r="A377" s="111" t="s">
        <v>111</v>
      </c>
      <c r="B377" s="148" t="s">
        <v>173</v>
      </c>
      <c r="C377" s="7"/>
      <c r="D377" s="22"/>
      <c r="E377" s="22"/>
      <c r="F377" s="22"/>
    </row>
    <row r="378" spans="1:7">
      <c r="A378" s="111"/>
      <c r="B378" s="28" t="s">
        <v>28</v>
      </c>
      <c r="C378" s="7" t="s">
        <v>106</v>
      </c>
      <c r="D378" s="22">
        <v>220</v>
      </c>
      <c r="E378" s="22"/>
      <c r="F378" s="22"/>
    </row>
    <row r="379" spans="1:7" ht="10.5" customHeight="1">
      <c r="A379" s="111"/>
      <c r="B379" s="28"/>
      <c r="C379" s="7"/>
      <c r="D379" s="22"/>
      <c r="E379" s="22"/>
      <c r="F379" s="22"/>
    </row>
    <row r="380" spans="1:7" s="48" customFormat="1" ht="13.2">
      <c r="A380" s="4"/>
      <c r="B380" s="186"/>
      <c r="C380" s="147"/>
      <c r="D380" s="8"/>
      <c r="E380" s="147"/>
      <c r="F380" s="147"/>
    </row>
    <row r="381" spans="1:7" s="48" customFormat="1" ht="13.2" hidden="1">
      <c r="A381" s="111"/>
      <c r="B381" s="24"/>
      <c r="C381" s="25"/>
      <c r="D381" s="26"/>
      <c r="E381" s="22"/>
      <c r="F381" s="147"/>
    </row>
    <row r="382" spans="1:7" s="48" customFormat="1" ht="13.2">
      <c r="A382" s="14"/>
      <c r="B382" s="15" t="s">
        <v>234</v>
      </c>
      <c r="C382" s="16"/>
      <c r="D382" s="9"/>
      <c r="E382" s="112"/>
      <c r="F382" s="9"/>
    </row>
    <row r="383" spans="1:7" s="48" customFormat="1">
      <c r="A383" s="43"/>
      <c r="B383" s="123"/>
      <c r="C383" s="46"/>
      <c r="D383" s="47"/>
      <c r="E383" s="47"/>
      <c r="F383" s="47"/>
    </row>
    <row r="384" spans="1:7" s="48" customFormat="1" ht="29.25" customHeight="1">
      <c r="A384" s="43"/>
      <c r="B384" s="123"/>
      <c r="C384" s="46"/>
      <c r="D384" s="47"/>
      <c r="E384" s="47"/>
      <c r="F384" s="47"/>
    </row>
    <row r="385" spans="1:6" s="48" customFormat="1" ht="42.75" customHeight="1">
      <c r="A385" s="43"/>
      <c r="B385" s="123"/>
      <c r="C385" s="46"/>
      <c r="D385" s="47"/>
      <c r="E385" s="47"/>
      <c r="F385" s="47"/>
    </row>
    <row r="386" spans="1:6" s="48" customFormat="1">
      <c r="A386" s="43"/>
      <c r="B386" s="123"/>
      <c r="C386" s="46"/>
      <c r="D386" s="47"/>
      <c r="E386" s="47"/>
      <c r="F386" s="47"/>
    </row>
    <row r="387" spans="1:6" s="48" customFormat="1" ht="72" customHeight="1">
      <c r="A387" s="43"/>
      <c r="B387" s="123"/>
      <c r="C387" s="46"/>
      <c r="D387" s="47"/>
      <c r="E387" s="47"/>
      <c r="F387" s="47"/>
    </row>
    <row r="388" spans="1:6" s="48" customFormat="1" ht="17.25" customHeight="1">
      <c r="A388" s="43"/>
      <c r="B388" s="123"/>
      <c r="C388" s="46"/>
      <c r="D388" s="47"/>
      <c r="E388" s="47"/>
      <c r="F388" s="47"/>
    </row>
    <row r="389" spans="1:6" s="48" customFormat="1">
      <c r="A389" s="43"/>
      <c r="B389" s="123"/>
      <c r="C389" s="46"/>
      <c r="D389" s="47"/>
      <c r="E389" s="47"/>
      <c r="F389" s="47"/>
    </row>
    <row r="390" spans="1:6" s="48" customFormat="1" ht="39.75" customHeight="1">
      <c r="A390" s="43"/>
      <c r="B390" s="123"/>
      <c r="C390" s="46"/>
      <c r="D390" s="47"/>
      <c r="E390" s="47"/>
      <c r="F390" s="47"/>
    </row>
    <row r="391" spans="1:6" s="48" customFormat="1">
      <c r="A391" s="43"/>
      <c r="B391" s="123"/>
      <c r="C391" s="46"/>
      <c r="D391" s="47"/>
      <c r="E391" s="47"/>
      <c r="F391" s="47"/>
    </row>
    <row r="392" spans="1:6" s="48" customFormat="1">
      <c r="A392" s="43"/>
      <c r="B392" s="123"/>
      <c r="C392" s="46"/>
      <c r="D392" s="47"/>
      <c r="E392" s="47"/>
      <c r="F392" s="47"/>
    </row>
    <row r="393" spans="1:6" s="59" customFormat="1" ht="93" customHeight="1">
      <c r="A393" s="43"/>
      <c r="B393" s="123"/>
      <c r="C393" s="46"/>
      <c r="D393" s="47"/>
      <c r="E393" s="47"/>
      <c r="F393" s="47"/>
    </row>
    <row r="394" spans="1:6" s="59" customFormat="1" ht="11.25" customHeight="1">
      <c r="A394" s="43"/>
      <c r="B394" s="123"/>
      <c r="C394" s="46"/>
      <c r="D394" s="47"/>
      <c r="E394" s="47"/>
      <c r="F394" s="47"/>
    </row>
    <row r="395" spans="1:6" s="59" customFormat="1">
      <c r="A395" s="43"/>
      <c r="B395" s="123"/>
      <c r="C395" s="46"/>
      <c r="D395" s="47"/>
      <c r="E395" s="47"/>
      <c r="F395" s="47"/>
    </row>
    <row r="396" spans="1:6" s="59" customFormat="1">
      <c r="A396" s="43"/>
      <c r="B396" s="123"/>
      <c r="C396" s="46"/>
      <c r="D396" s="47"/>
      <c r="E396" s="47"/>
      <c r="F396" s="47"/>
    </row>
    <row r="397" spans="1:6" s="59" customFormat="1" ht="106.5" customHeight="1">
      <c r="A397" s="43"/>
      <c r="B397" s="123"/>
      <c r="C397" s="46"/>
      <c r="D397" s="47"/>
      <c r="E397" s="47"/>
      <c r="F397" s="47"/>
    </row>
    <row r="398" spans="1:6" s="59" customFormat="1" ht="267" customHeight="1">
      <c r="A398" s="43"/>
      <c r="B398" s="123"/>
      <c r="C398" s="46"/>
      <c r="D398" s="47"/>
      <c r="E398" s="47"/>
      <c r="F398" s="47"/>
    </row>
    <row r="399" spans="1:6" s="59" customFormat="1">
      <c r="A399" s="43"/>
      <c r="B399" s="123"/>
      <c r="C399" s="46"/>
      <c r="D399" s="47"/>
      <c r="E399" s="47"/>
      <c r="F399" s="47"/>
    </row>
    <row r="400" spans="1:6" s="59" customFormat="1">
      <c r="A400" s="43"/>
      <c r="B400" s="123"/>
      <c r="C400" s="46"/>
      <c r="D400" s="47"/>
      <c r="E400" s="47"/>
      <c r="F400" s="47"/>
    </row>
    <row r="401" spans="1:6" s="85" customFormat="1">
      <c r="A401" s="43"/>
      <c r="B401" s="123"/>
      <c r="C401" s="46"/>
      <c r="D401" s="47"/>
      <c r="E401" s="47"/>
      <c r="F401" s="47"/>
    </row>
    <row r="402" spans="1:6" s="85" customFormat="1">
      <c r="A402" s="43"/>
      <c r="B402" s="123"/>
      <c r="C402" s="46"/>
      <c r="D402" s="47"/>
      <c r="E402" s="47"/>
      <c r="F402" s="47"/>
    </row>
    <row r="403" spans="1:6" s="85" customFormat="1">
      <c r="A403" s="43"/>
      <c r="B403" s="123"/>
      <c r="C403" s="46"/>
      <c r="D403" s="47"/>
      <c r="E403" s="47"/>
      <c r="F403" s="47"/>
    </row>
    <row r="404" spans="1:6" s="55" customFormat="1" ht="116.25" customHeight="1">
      <c r="A404" s="43"/>
      <c r="B404" s="123"/>
      <c r="C404" s="46"/>
      <c r="D404" s="47"/>
      <c r="E404" s="47"/>
      <c r="F404" s="47"/>
    </row>
    <row r="405" spans="1:6" s="55" customFormat="1" ht="6.75" customHeight="1">
      <c r="A405" s="43"/>
      <c r="B405" s="123"/>
      <c r="C405" s="46"/>
      <c r="D405" s="47"/>
      <c r="E405" s="47"/>
      <c r="F405" s="47"/>
    </row>
    <row r="406" spans="1:6" s="55" customFormat="1">
      <c r="A406" s="43"/>
      <c r="B406" s="123"/>
      <c r="C406" s="46"/>
      <c r="D406" s="47"/>
      <c r="E406" s="47"/>
      <c r="F406" s="47"/>
    </row>
    <row r="407" spans="1:6" s="55" customFormat="1">
      <c r="A407" s="43"/>
      <c r="B407" s="123"/>
      <c r="C407" s="46"/>
      <c r="D407" s="47"/>
      <c r="E407" s="47"/>
      <c r="F407" s="47"/>
    </row>
    <row r="408" spans="1:6" s="55" customFormat="1">
      <c r="A408" s="43"/>
      <c r="B408" s="123"/>
      <c r="C408" s="46"/>
      <c r="D408" s="47"/>
      <c r="E408" s="47"/>
      <c r="F408" s="47"/>
    </row>
    <row r="409" spans="1:6" s="55" customFormat="1">
      <c r="A409" s="43"/>
      <c r="B409" s="123"/>
      <c r="C409" s="46"/>
      <c r="D409" s="47"/>
      <c r="E409" s="47"/>
      <c r="F409" s="47"/>
    </row>
    <row r="410" spans="1:6" s="48" customFormat="1">
      <c r="A410" s="43"/>
      <c r="B410" s="123"/>
      <c r="C410" s="46"/>
      <c r="D410" s="47"/>
      <c r="E410" s="47"/>
      <c r="F410" s="47"/>
    </row>
  </sheetData>
  <protectedRanges>
    <protectedRange sqref="E92:F92 E90:E91" name="Range1"/>
    <protectedRange sqref="E98:F99 E100" name="Range1_1"/>
    <protectedRange sqref="E218:F218" name="Range1_3"/>
    <protectedRange sqref="E368:F368" name="Range1_10"/>
    <protectedRange sqref="E324:F324" name="Range1_6_5"/>
  </protectedRanges>
  <mergeCells count="10">
    <mergeCell ref="E63:F63"/>
    <mergeCell ref="E65:F65"/>
    <mergeCell ref="A59:F59"/>
    <mergeCell ref="E67:F67"/>
    <mergeCell ref="E69:F69"/>
    <mergeCell ref="B245:D245"/>
    <mergeCell ref="E73:F73"/>
    <mergeCell ref="E75:F75"/>
    <mergeCell ref="E79:F79"/>
    <mergeCell ref="E78:F78"/>
  </mergeCells>
  <phoneticPr fontId="8" type="noConversion"/>
  <pageMargins left="0.74803149606299213" right="0.74803149606299213" top="1.3779527559055118" bottom="1.3779527559055118" header="0.51181102362204722" footer="0.51181102362204722"/>
  <pageSetup paperSize="9" scale="75" orientation="landscape" r:id="rId1"/>
  <headerFooter alignWithMargins="0">
    <oddHeader>&amp;LOrion projekt d.o.o.
Josipa Kozarca 28
32 100 Vinkovci
OIB: 75458205278&amp;ROznaka elaborata:
05/20</oddHeader>
    <oddFooter>&amp;LELABORAT SANACIJE VANJSKE HIDRANTSKE MREŽE 
DOMA ZA STARIJE I NEMOĆNE OSOBE VINKOVCI&amp;CVinkovci, veljača 2020. godine&amp;RPrilog br: 3.)
List: &amp;P</oddFooter>
  </headerFooter>
  <rowBreaks count="14" manualBreakCount="14">
    <brk id="57" max="5" man="1"/>
    <brk id="80" max="5" man="1"/>
    <brk id="100" max="5" man="1"/>
    <brk id="114" max="5" man="1"/>
    <brk id="140" max="5" man="1"/>
    <brk id="159" max="5" man="1"/>
    <brk id="174" max="5" man="1"/>
    <brk id="198" max="5" man="1"/>
    <brk id="219" max="5" man="1"/>
    <brk id="245" max="5" man="1"/>
    <brk id="271" max="5" man="1"/>
    <brk id="304" max="5" man="1"/>
    <brk id="341" max="5" man="1"/>
    <brk id="36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TROŠKOVNIK-Sanacija vanjske hid</vt:lpstr>
      <vt:lpstr>'TROŠKOVNIK-Sanacija vanjske hid'!Ispis_naslova</vt:lpstr>
      <vt:lpstr>'TROŠKOVNIK-Sanacija vanjske hid'!Podrucje_ispisa</vt:lpstr>
    </vt:vector>
  </TitlesOfParts>
  <Company>HP-ing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drax</dc:creator>
  <cp:lastModifiedBy>korisnik539</cp:lastModifiedBy>
  <cp:lastPrinted>2020-04-09T07:59:16Z</cp:lastPrinted>
  <dcterms:created xsi:type="dcterms:W3CDTF">2007-01-17T07:46:01Z</dcterms:created>
  <dcterms:modified xsi:type="dcterms:W3CDTF">2020-04-09T08:03:37Z</dcterms:modified>
</cp:coreProperties>
</file>